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mc:AlternateContent xmlns:mc="http://schemas.openxmlformats.org/markup-compatibility/2006">
    <mc:Choice Requires="x15">
      <x15ac:absPath xmlns:x15ac="http://schemas.microsoft.com/office/spreadsheetml/2010/11/ac" url="C:\Users\Pleyer\HTA Austria - Austrian Institute for Health Technology Assessment GmbH\Vorsorgeuntersuchung_LsC\Supplemental material\"/>
    </mc:Choice>
  </mc:AlternateContent>
  <xr:revisionPtr revIDLastSave="0" documentId="8_{845DD94B-8775-456E-8B3D-70D8721345DF}" xr6:coauthVersionLast="47" xr6:coauthVersionMax="47" xr10:uidLastSave="{00000000-0000-0000-0000-000000000000}"/>
  <bookViews>
    <workbookView xWindow="-120" yWindow="-18120" windowWidth="29040" windowHeight="17520" xr2:uid="{97BF14AB-3445-4312-9F86-B1C2CAAA2A86}"/>
  </bookViews>
  <sheets>
    <sheet name="Study characteristics" sheetId="3" r:id="rId1"/>
    <sheet name="Outcomes_PA" sheetId="7" r:id="rId2"/>
    <sheet name="Outcomes_HD" sheetId="6" r:id="rId3"/>
    <sheet name="Outcomes_AC" sheetId="2" r:id="rId4"/>
    <sheet name="Duplicated studies" sheetId="8" r:id="rId5"/>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R14" i="8" l="1"/>
  <c r="R13" i="8"/>
  <c r="R12" i="8"/>
  <c r="R11" i="8"/>
  <c r="R10" i="8"/>
  <c r="R9" i="8"/>
  <c r="R8" i="8"/>
  <c r="N5" i="8"/>
  <c r="N6" i="8"/>
  <c r="N7" i="8"/>
  <c r="N8" i="8"/>
  <c r="N9" i="8"/>
  <c r="N10" i="8"/>
  <c r="N11" i="8"/>
  <c r="N12" i="8"/>
  <c r="N13" i="8"/>
  <c r="N14" i="8"/>
  <c r="N15" i="8"/>
  <c r="N16" i="8"/>
  <c r="N17" i="8"/>
  <c r="N18" i="8"/>
  <c r="N19" i="8"/>
  <c r="N20" i="8"/>
  <c r="N21" i="8"/>
  <c r="N22" i="8"/>
  <c r="N23" i="8"/>
  <c r="N24" i="8"/>
  <c r="N25" i="8"/>
  <c r="N26" i="8"/>
  <c r="N27" i="8"/>
  <c r="N28" i="8"/>
  <c r="N29" i="8"/>
  <c r="N30" i="8"/>
  <c r="N31" i="8"/>
  <c r="N32" i="8"/>
  <c r="N33" i="8"/>
  <c r="N34" i="8"/>
  <c r="N35" i="8"/>
  <c r="N36" i="8"/>
  <c r="N37" i="8"/>
  <c r="N38" i="8"/>
  <c r="N39" i="8"/>
  <c r="N40" i="8"/>
  <c r="N41" i="8"/>
  <c r="N42" i="8"/>
  <c r="N43" i="8"/>
  <c r="N44" i="8"/>
  <c r="N45" i="8"/>
  <c r="N46" i="8"/>
  <c r="N47" i="8"/>
  <c r="N48" i="8"/>
  <c r="N49" i="8"/>
  <c r="N50" i="8"/>
  <c r="N51" i="8"/>
  <c r="N52" i="8"/>
  <c r="N53" i="8"/>
  <c r="N54" i="8"/>
  <c r="N55" i="8"/>
  <c r="N56" i="8"/>
  <c r="N57" i="8"/>
  <c r="N58" i="8"/>
  <c r="N59" i="8"/>
  <c r="N60" i="8"/>
  <c r="N61" i="8"/>
  <c r="N62" i="8"/>
  <c r="N63" i="8"/>
  <c r="N64" i="8"/>
  <c r="N65" i="8"/>
  <c r="N66" i="8"/>
  <c r="N67" i="8"/>
  <c r="N68" i="8"/>
  <c r="N69" i="8"/>
  <c r="N70" i="8"/>
  <c r="N71" i="8"/>
  <c r="N72" i="8"/>
  <c r="N73" i="8"/>
  <c r="N74" i="8"/>
  <c r="N75" i="8"/>
  <c r="N76" i="8"/>
  <c r="N77" i="8"/>
  <c r="N78" i="8"/>
  <c r="N79" i="8"/>
  <c r="N80" i="8"/>
  <c r="N81" i="8"/>
  <c r="N82" i="8"/>
  <c r="N83" i="8"/>
  <c r="N84" i="8"/>
  <c r="N85" i="8"/>
  <c r="N86" i="8"/>
  <c r="N87" i="8"/>
  <c r="N88" i="8"/>
  <c r="N89" i="8"/>
  <c r="N90" i="8"/>
  <c r="N91" i="8"/>
  <c r="N92" i="8"/>
  <c r="N93" i="8"/>
  <c r="N94" i="8"/>
  <c r="N95" i="8"/>
  <c r="N96" i="8"/>
  <c r="N97" i="8"/>
  <c r="N98" i="8"/>
  <c r="N99" i="8"/>
  <c r="N100" i="8"/>
  <c r="N101" i="8"/>
  <c r="N102" i="8"/>
  <c r="N103" i="8"/>
  <c r="N104" i="8"/>
  <c r="N105" i="8"/>
  <c r="N106" i="8"/>
  <c r="N107" i="8"/>
  <c r="N108" i="8"/>
  <c r="N109" i="8"/>
  <c r="N110" i="8"/>
  <c r="N111" i="8"/>
  <c r="N112" i="8"/>
  <c r="N113" i="8"/>
  <c r="N114" i="8"/>
  <c r="N115" i="8"/>
  <c r="N116" i="8"/>
  <c r="N117" i="8"/>
  <c r="N118" i="8"/>
  <c r="N119" i="8"/>
</calcChain>
</file>

<file path=xl/sharedStrings.xml><?xml version="1.0" encoding="utf-8"?>
<sst xmlns="http://schemas.openxmlformats.org/spreadsheetml/2006/main" count="506" uniqueCount="416">
  <si>
    <t>Review type</t>
  </si>
  <si>
    <t>Cochrane Review</t>
  </si>
  <si>
    <t>Systematic review</t>
  </si>
  <si>
    <t>Author, year [Reference]</t>
  </si>
  <si>
    <t>Lamming et al., 2017 [8]</t>
  </si>
  <si>
    <t>Alvarez-Bueno et al., 2015 [6]</t>
  </si>
  <si>
    <t>Platt et al., 2016 [5]</t>
  </si>
  <si>
    <t>Boniface et al., 2018 [7]</t>
  </si>
  <si>
    <t>Whatnall et al., 2018 [9]</t>
  </si>
  <si>
    <t>Study ID</t>
  </si>
  <si>
    <t>Aim</t>
  </si>
  <si>
    <t>To identify: (i) how BIs are defined; (ii) whether interventions defined as brief increased self-reported and objectively measured physical activity; (iii) which factors influenced the effectiveness of BIs; (iv) who BIs were effective for; and (v) whether BIs were feasible and acceptable.</t>
  </si>
  <si>
    <t>To summarize and critically evaluate the evidence provided in meta-analyses and systematic reviews which have analyzed the effectiveness of brief interventions conducted in primary care settings to reduce alcohol consumption among non-alcoholic adult drinkers.</t>
  </si>
  <si>
    <t>To assess the effectiveness of screening and brief alcohol intervention to reduce excessive alcohol consumption in hazardous or harmful drinkers in general practice or emergency care settings</t>
  </si>
  <si>
    <t>To update the evidence on the effectiveness of BI to reduce hazardous or harmful alcohol consumption in primary care.</t>
  </si>
  <si>
    <t>To measure the effect of alcohol brief interventions (ABIs) on alcohol consumption and how the effect differs by setting, provider group and content of intervention.</t>
  </si>
  <si>
    <t>To investigate the effects of alcohol brief interventions in adults with comorbid mental health conditions</t>
  </si>
  <si>
    <t>To assess the effectiveness of brief interventions aiming to improve nutrition outcomes in adults. The secondary aim was to identify the behaviour change techniques commonly used in brief nutrition interventions, and which techniques are associated with effective interventions.</t>
  </si>
  <si>
    <t>Synthesis</t>
  </si>
  <si>
    <t xml:space="preserve"> narrative </t>
  </si>
  <si>
    <t xml:space="preserve"> meta-analysis</t>
  </si>
  <si>
    <t xml:space="preserve"> meta-analysis </t>
  </si>
  <si>
    <t>meta-regression</t>
  </si>
  <si>
    <t xml:space="preserve"> narrative synthesis</t>
  </si>
  <si>
    <t>narrative synthesis</t>
  </si>
  <si>
    <t>Search strategy</t>
  </si>
  <si>
    <r>
      <t>05/2015</t>
    </r>
    <r>
      <rPr>
        <sz val="11"/>
        <color theme="1"/>
        <rFont val="Aptos Narrow"/>
        <family val="2"/>
        <scheme val="minor"/>
      </rPr>
      <t>:</t>
    </r>
    <r>
      <rPr>
        <b/>
        <sz val="11"/>
        <color theme="1"/>
        <rFont val="Aptos Narrow"/>
        <family val="2"/>
        <scheme val="minor"/>
      </rPr>
      <t xml:space="preserve">
9 databases</t>
    </r>
    <r>
      <rPr>
        <sz val="11"/>
        <color theme="1"/>
        <rFont val="Aptos Narrow"/>
        <family val="2"/>
        <scheme val="minor"/>
      </rPr>
      <t xml:space="preserve"> (CINAHL, Cochrane database of systematic reviews, Database of Abstracts of Reviews of Effects, Health Technology Assessment database, EMBASE, MEDLINE, PsycINFO, Science Citation Index-Expanded, Social Sciences Citation Index)</t>
    </r>
    <r>
      <rPr>
        <b/>
        <sz val="11"/>
        <color theme="1"/>
        <rFont val="Aptos Narrow"/>
        <family val="2"/>
        <scheme val="minor"/>
      </rPr>
      <t xml:space="preserve"> + Search of the Scottish Intercollegiate Guidelines Network
website + first
author's personal collection</t>
    </r>
  </si>
  <si>
    <r>
      <t>01/2014: 
5 databases</t>
    </r>
    <r>
      <rPr>
        <sz val="11"/>
        <color theme="1"/>
        <rFont val="Aptos Narrow"/>
        <family val="2"/>
        <scheme val="minor"/>
      </rPr>
      <t xml:space="preserve"> (MEDLINE (via PubMed), Scopus, Web of Science, The Cochrane Library, EMBASE) + search of reference lists</t>
    </r>
  </si>
  <si>
    <r>
      <t xml:space="preserve">2005-09/2017:
</t>
    </r>
    <r>
      <rPr>
        <sz val="11"/>
        <color theme="1"/>
        <rFont val="Aptos Narrow"/>
        <family val="2"/>
        <scheme val="minor"/>
      </rPr>
      <t>Current update search in 12 electronic databases + hand search + expert consultation</t>
    </r>
  </si>
  <si>
    <r>
      <t xml:space="preserve">09/2017:
</t>
    </r>
    <r>
      <rPr>
        <sz val="11"/>
        <color theme="1"/>
        <rFont val="Aptos Narrow"/>
        <family val="2"/>
        <scheme val="minor"/>
      </rPr>
      <t>15 bibliographic databases</t>
    </r>
  </si>
  <si>
    <r>
      <t xml:space="preserve">01/2015:
7 databases </t>
    </r>
    <r>
      <rPr>
        <sz val="11"/>
        <color theme="1"/>
        <rFont val="Aptos Narrow"/>
        <family val="2"/>
        <scheme val="minor"/>
      </rPr>
      <t>(MEDLINE; EMBASE; PsycINFO; CINAHL; Web of Science; Cochrane Effective Practice and Organisation of Care Group specialised register; and Global Health)</t>
    </r>
  </si>
  <si>
    <r>
      <t xml:space="preserve">05/2016:
3 databases </t>
    </r>
    <r>
      <rPr>
        <sz val="11"/>
        <color theme="1"/>
        <rFont val="Aptos Narrow"/>
        <family val="2"/>
        <scheme val="minor"/>
      </rPr>
      <t>(MEDLINE, PsycINFO and EMBASE via Ovid),</t>
    </r>
    <r>
      <rPr>
        <b/>
        <sz val="11"/>
        <color theme="1"/>
        <rFont val="Aptos Narrow"/>
        <family val="2"/>
        <scheme val="minor"/>
      </rPr>
      <t xml:space="preserve"> Cochrane Central
Register of Controlled Trials, hand-seach</t>
    </r>
  </si>
  <si>
    <r>
      <t>04/2016</t>
    </r>
    <r>
      <rPr>
        <sz val="11"/>
        <color theme="1"/>
        <rFont val="Aptos Narrow"/>
        <family val="2"/>
        <scheme val="minor"/>
      </rPr>
      <t>:</t>
    </r>
    <r>
      <rPr>
        <b/>
        <sz val="11"/>
        <color theme="1"/>
        <rFont val="Aptos Narrow"/>
        <family val="2"/>
        <scheme val="minor"/>
      </rPr>
      <t xml:space="preserve">
7 databases </t>
    </r>
    <r>
      <rPr>
        <sz val="11"/>
        <color theme="1"/>
        <rFont val="Aptos Narrow"/>
        <family val="2"/>
        <scheme val="minor"/>
      </rPr>
      <t>(MEDLINE, MEDLINE in process, EMBASE, PsycINFO, Scopus, CINAHL, and The Cochrane Library), hand search</t>
    </r>
  </si>
  <si>
    <r>
      <t xml:space="preserve">Study design </t>
    </r>
    <r>
      <rPr>
        <sz val="11"/>
        <color theme="1"/>
        <rFont val="Aptos Narrow"/>
        <family val="2"/>
        <scheme val="minor"/>
      </rPr>
      <t>of included studies (n)</t>
    </r>
  </si>
  <si>
    <t>3 BI Reviews: 
- SR + MA (1; including 16 RCTs, 5 nRCTs)
- SR (2; including 9 RCTs, 9 NRCTs)</t>
  </si>
  <si>
    <t>- SR (1)
- SR + MA (6)</t>
  </si>
  <si>
    <t xml:space="preserve">- RCT + cluster-RCT (69) </t>
  </si>
  <si>
    <t>- RCT (69)</t>
  </si>
  <si>
    <t>- RCT (52)</t>
  </si>
  <si>
    <t>- RCT (17)</t>
  </si>
  <si>
    <t>- RCT (41)
- pseudo-RCTs (4)</t>
  </si>
  <si>
    <r>
      <rPr>
        <b/>
        <sz val="11"/>
        <color theme="1"/>
        <rFont val="Aptos Narrow"/>
        <family val="2"/>
        <scheme val="minor"/>
      </rPr>
      <t>No. of Participant</t>
    </r>
    <r>
      <rPr>
        <sz val="11"/>
        <color theme="1"/>
        <rFont val="Aptos Narrow"/>
        <family val="2"/>
        <scheme val="minor"/>
      </rPr>
      <t xml:space="preserve"> (median; range; mean age)</t>
    </r>
  </si>
  <si>
    <t>23552, n.a. for one study (age range from 17-70)</t>
  </si>
  <si>
    <t>15,197 (413; 64 to 1493; 43)</t>
  </si>
  <si>
    <t>n.a. (range of sample size 29 to 497)</t>
  </si>
  <si>
    <t>23327 (319.0; 49-2977; 34.3)</t>
  </si>
  <si>
    <t>Sex (no. of studies)</t>
  </si>
  <si>
    <t>n.a.</t>
  </si>
  <si>
    <t>men (7), woman (1), men + woman (26)</t>
  </si>
  <si>
    <t>men (10), woman (4), men + woman (32), NR (4)</t>
  </si>
  <si>
    <t>men (0), woman (2), men + woman (15)</t>
  </si>
  <si>
    <t xml:space="preserve"> mean percentage of female: 70%</t>
  </si>
  <si>
    <r>
      <t>Intervention</t>
    </r>
    <r>
      <rPr>
        <sz val="11"/>
        <color theme="1"/>
        <rFont val="Aptos Narrow"/>
        <family val="2"/>
        <scheme val="minor"/>
      </rPr>
      <t xml:space="preserve"> (no of studies; participants)</t>
    </r>
  </si>
  <si>
    <t>PA (3; 25493)</t>
  </si>
  <si>
    <t>AC (7; 23552, n.a. for one study)</t>
  </si>
  <si>
    <t>AC (69; 33642)</t>
  </si>
  <si>
    <t>AC (50; 29891) 
3 out of 50
studies presenting different outcomes for the same data
and therefore considered as one</t>
  </si>
  <si>
    <t>AC (17; n.a.)</t>
  </si>
  <si>
    <t>HD (45; 23327)</t>
  </si>
  <si>
    <t xml:space="preserve">Defined BI </t>
  </si>
  <si>
    <t>brief intervention (max. 30 min. or consisting of a single core consultation)</t>
  </si>
  <si>
    <t>variation of intervention strategies, duration, number of sessions (mostly 1-2)</t>
  </si>
  <si>
    <r>
      <t>person-to-person</t>
    </r>
    <r>
      <rPr>
        <sz val="11"/>
        <color theme="1"/>
        <rFont val="Aptos Narrow"/>
        <family val="2"/>
        <scheme val="minor"/>
      </rPr>
      <t xml:space="preserve"> discussions (1-4 sessions, ≤ 2 hours) </t>
    </r>
  </si>
  <si>
    <t xml:space="preserve">brief intervention or brief advice in a single or up to 4 (multiple) sessions
</t>
  </si>
  <si>
    <t>brief intervention (1 session)</t>
  </si>
  <si>
    <t>BI (no. of included studies)</t>
  </si>
  <si>
    <t>3 BI Reviews, including 25 RCTs + 14 nRCTs</t>
  </si>
  <si>
    <t>7 Reviews, with a range of included RCTs from 7 to 22</t>
  </si>
  <si>
    <t>BI (61), including single session (29)</t>
  </si>
  <si>
    <t xml:space="preserve">- single session (13)
- multiple/ 2-4 sessions (4)
- BI among participants with comorbid common mental health problems (11)
- BI among participants with comorbid severe mental illness (6)
</t>
  </si>
  <si>
    <t>BI vs. Control</t>
  </si>
  <si>
    <t>usual care (3)</t>
  </si>
  <si>
    <t>- comparison of two different BI models (2)
- comparison of three models (3)
- BI vs. Ususal care (2)</t>
  </si>
  <si>
    <t>50 studies</t>
  </si>
  <si>
    <t>common MH problems: 
BI vs. minimally active comparator (9)
BI vs. active comparator (2)
severe mental illness:
BI vs. minimally active comparator (5)
BI vs. active comparator (1)</t>
  </si>
  <si>
    <r>
      <t xml:space="preserve">Settings </t>
    </r>
    <r>
      <rPr>
        <sz val="11"/>
        <color theme="1"/>
        <rFont val="Aptos Narrow"/>
        <family val="2"/>
        <scheme val="minor"/>
      </rPr>
      <t>(no of studies)</t>
    </r>
  </si>
  <si>
    <t>Primary care</t>
  </si>
  <si>
    <t>Primary care setting (7)</t>
  </si>
  <si>
    <t>- general practice (38)
- emergency departments (27)
- specialized clinics (3)</t>
  </si>
  <si>
    <t>primary (including emergency)</t>
  </si>
  <si>
    <t>- accident / emergency (10)
- non-health settings (6)
- ambulatory / primary care (19)
- hospital inpatient services (5)
- University (10)</t>
  </si>
  <si>
    <t>- university (14)
- workplace (8)
-online (4)
- primary care (7)
- community setting (7)
- combination of settings above (5)</t>
  </si>
  <si>
    <r>
      <rPr>
        <sz val="11"/>
        <color theme="1"/>
        <rFont val="Aptos Narrow"/>
        <family val="2"/>
        <scheme val="minor"/>
      </rPr>
      <t>Country</t>
    </r>
    <r>
      <rPr>
        <b/>
        <sz val="11"/>
        <color theme="1"/>
        <rFont val="Aptos Narrow"/>
        <family val="2"/>
        <scheme val="minor"/>
      </rPr>
      <t xml:space="preserve"> </t>
    </r>
    <r>
      <rPr>
        <sz val="11"/>
        <color theme="1"/>
        <rFont val="Aptos Narrow"/>
        <family val="2"/>
        <scheme val="minor"/>
      </rPr>
      <t>(no of studies)</t>
    </r>
  </si>
  <si>
    <t>- USA (34)
- Australia (4)
- Sweden, Finland, Canada (each 2)
- UK (10)
- Spain (6)
- Others (9)</t>
  </si>
  <si>
    <t>- high-income countries (65)</t>
  </si>
  <si>
    <t>- USA, UK, Spain, Australia, Thailand, Taiwan, Denmark, Switzerland, Germany, Poland, Finland (n.a.)</t>
  </si>
  <si>
    <t>- USA (10)
- Australia (2)
- Sweden (2)
- UK (1)
- Norway (1)
- Germany (1)</t>
  </si>
  <si>
    <t xml:space="preserve">- UK (13) 
- USA (11)
- Europe (18)
- Australia (2)
- Thailand (1) </t>
  </si>
  <si>
    <t>Comparator</t>
  </si>
  <si>
    <t>not specified</t>
  </si>
  <si>
    <t xml:space="preserve">no or minimal intervention </t>
  </si>
  <si>
    <t>interventions between each other</t>
  </si>
  <si>
    <t>minimally active comparator group 
or active comparator group</t>
  </si>
  <si>
    <t>no intervention (16)
alternative intervention (4)
two or more intervention against each other (30)
no intervention + two or more intervention against each other (5)</t>
  </si>
  <si>
    <r>
      <rPr>
        <b/>
        <sz val="11"/>
        <color theme="1"/>
        <rFont val="Aptos Narrow"/>
        <family val="2"/>
        <scheme val="minor"/>
      </rPr>
      <t>Outcome (IG vs CG):</t>
    </r>
    <r>
      <rPr>
        <sz val="11"/>
        <color theme="1"/>
        <rFont val="Aptos Narrow"/>
        <family val="2"/>
        <scheme val="minor"/>
      </rPr>
      <t xml:space="preserve"> no. of participants (no. of studies)
</t>
    </r>
  </si>
  <si>
    <t xml:space="preserve">Self-reported PA: n.a. (3)
objective PA: n.a. (0) </t>
  </si>
  <si>
    <r>
      <rPr>
        <b/>
        <sz val="11"/>
        <color theme="1"/>
        <rFont val="Aptos Narrow"/>
        <family val="2"/>
        <scheme val="minor"/>
      </rPr>
      <t xml:space="preserve">All quantity outcomes: </t>
    </r>
    <r>
      <rPr>
        <sz val="11"/>
        <color theme="1"/>
        <rFont val="Aptos Narrow"/>
        <family val="2"/>
        <scheme val="minor"/>
      </rPr>
      <t xml:space="preserve">
Overall, time-adjusted: 268 (50) 
Brief advice: 26 (12) 
MI: 132 (24)
MI plus: 110 (20)
</t>
    </r>
    <r>
      <rPr>
        <b/>
        <sz val="11"/>
        <color theme="1"/>
        <rFont val="Aptos Narrow"/>
        <family val="2"/>
        <scheme val="minor"/>
      </rPr>
      <t xml:space="preserve">Quantity of alcohol per unit time
</t>
    </r>
    <r>
      <rPr>
        <sz val="11"/>
        <color theme="1"/>
        <rFont val="Aptos Narrow"/>
        <family val="2"/>
        <scheme val="minor"/>
      </rPr>
      <t>Overall, time-adjusted: 144 (47)</t>
    </r>
    <r>
      <rPr>
        <b/>
        <sz val="11"/>
        <color theme="1"/>
        <rFont val="Aptos Narrow"/>
        <family val="2"/>
        <scheme val="minor"/>
      </rPr>
      <t xml:space="preserve">
</t>
    </r>
    <r>
      <rPr>
        <sz val="11"/>
        <color theme="1"/>
        <rFont val="Aptos Narrow"/>
        <family val="2"/>
        <scheme val="minor"/>
      </rPr>
      <t xml:space="preserve">Brief advice: 18 (11)
MI: 73 (24)
MI plus: 53 (17)
</t>
    </r>
    <r>
      <rPr>
        <b/>
        <sz val="11"/>
        <color theme="1"/>
        <rFont val="Aptos Narrow"/>
        <family val="2"/>
        <scheme val="minor"/>
      </rPr>
      <t xml:space="preserve">Quantity of alcohol per drinking occasion:
</t>
    </r>
    <r>
      <rPr>
        <sz val="11"/>
        <color theme="1"/>
        <rFont val="Aptos Narrow"/>
        <family val="2"/>
        <scheme val="minor"/>
      </rPr>
      <t xml:space="preserve">Overall, time-adjusted: 59 (15)
Brief advice: 6 (3)
MI:28 (9)
MI plus: 25 (6)
</t>
    </r>
    <r>
      <rPr>
        <b/>
        <sz val="11"/>
        <color theme="1"/>
        <rFont val="Aptos Narrow"/>
        <family val="2"/>
        <scheme val="minor"/>
      </rPr>
      <t>All frequency outcomes:</t>
    </r>
    <r>
      <rPr>
        <sz val="11"/>
        <color theme="1"/>
        <rFont val="Aptos Narrow"/>
        <family val="2"/>
        <scheme val="minor"/>
      </rPr>
      <t xml:space="preserve">
Overall, time-adjusted: 114 (26)
Brief advice: 7 (3)
MI: 58 (15)
MI plus: 49 (11)
</t>
    </r>
    <r>
      <rPr>
        <b/>
        <sz val="11"/>
        <color theme="1"/>
        <rFont val="Aptos Narrow"/>
        <family val="2"/>
        <scheme val="minor"/>
      </rPr>
      <t xml:space="preserve">Frequency of any drinking occasion per unit time:
</t>
    </r>
    <r>
      <rPr>
        <sz val="11"/>
        <color theme="1"/>
        <rFont val="Aptos Narrow"/>
        <family val="2"/>
        <scheme val="minor"/>
      </rPr>
      <t xml:space="preserve">Overall, time-adjusted: 38 (16)
Brief advice: 4 (2)
MI: 20 (9)
MI plus: 14 (7)
</t>
    </r>
    <r>
      <rPr>
        <b/>
        <sz val="11"/>
        <color theme="1"/>
        <rFont val="Aptos Narrow"/>
        <family val="2"/>
        <scheme val="minor"/>
      </rPr>
      <t xml:space="preserve">Frequency of binge drinking occasions per unit time:
</t>
    </r>
    <r>
      <rPr>
        <sz val="11"/>
        <color theme="1"/>
        <rFont val="Aptos Narrow"/>
        <family val="2"/>
        <scheme val="minor"/>
      </rPr>
      <t>Overall, time-adjusted: 76 (15)
Brief advice: 3 (2) (3)
MI: 38 (9)
MI plus: 35 (6) (35)</t>
    </r>
  </si>
  <si>
    <r>
      <rPr>
        <b/>
        <sz val="11"/>
        <color theme="1"/>
        <rFont val="Aptos Narrow"/>
        <family val="2"/>
        <scheme val="minor"/>
      </rPr>
      <t xml:space="preserve"> Alcohol consumption measured by self-report, including quantity or frequency measures, or composite scores from validated questionnaires such as the AUDIT</t>
    </r>
    <r>
      <rPr>
        <sz val="11"/>
        <color theme="1"/>
        <rFont val="Aptos Narrow"/>
        <family val="2"/>
        <scheme val="minor"/>
      </rPr>
      <t xml:space="preserve"> in
Commen MH n.a. (11)
Severe MH n.a. (6)</t>
    </r>
  </si>
  <si>
    <t xml:space="preserve">Fruit and vegetable: n.a. (15)
Fat: n.a. (10)
Fat, fruit and vegetable: n.a. (7)
 Fruit: n.a. (5)
Multiple diet components and/or diet score: n.a. (4)
</t>
  </si>
  <si>
    <t>Quality appraisal</t>
  </si>
  <si>
    <t>AMSTAR Score ranging from 4-6</t>
  </si>
  <si>
    <t>AMSTAR Score ranging from 7-10</t>
  </si>
  <si>
    <t>GRADE: ⊕⊕⊕⊝ Moderate over all quantity outcomes; not assessed for other outcomes</t>
  </si>
  <si>
    <t>Risk of bias over all studies and outcomes: 71% low risk of bias</t>
  </si>
  <si>
    <r>
      <rPr>
        <b/>
        <sz val="11"/>
        <color theme="1"/>
        <rFont val="Aptos Narrow"/>
        <family val="2"/>
        <scheme val="minor"/>
      </rPr>
      <t xml:space="preserve"> Cochrane Collaboration’s Risk of Bias Assessment Tool</t>
    </r>
    <r>
      <rPr>
        <sz val="11"/>
        <color theme="1"/>
        <rFont val="Aptos Narrow"/>
        <family val="2"/>
        <scheme val="minor"/>
      </rPr>
      <t xml:space="preserve">
</t>
    </r>
    <r>
      <rPr>
        <i/>
        <sz val="11"/>
        <color theme="1"/>
        <rFont val="Aptos Narrow"/>
        <family val="2"/>
        <scheme val="minor"/>
      </rPr>
      <t>Common MH problems</t>
    </r>
    <r>
      <rPr>
        <sz val="11"/>
        <color theme="1"/>
        <rFont val="Aptos Narrow"/>
        <family val="2"/>
        <scheme val="minor"/>
      </rPr>
      <t xml:space="preserve">
BI vs. minimally active comparator: low (3), unclear (4), high (2)
BI vs. active comparator: unclear (2)
</t>
    </r>
    <r>
      <rPr>
        <i/>
        <sz val="11"/>
        <color theme="1"/>
        <rFont val="Aptos Narrow"/>
        <family val="2"/>
        <scheme val="minor"/>
      </rPr>
      <t>Severe mental illness</t>
    </r>
    <r>
      <rPr>
        <sz val="11"/>
        <color theme="1"/>
        <rFont val="Aptos Narrow"/>
        <family val="2"/>
        <scheme val="minor"/>
      </rPr>
      <t xml:space="preserve">
BI vs. minimally active comparator: unclear (5)
BI vs. active comparator: high (1)</t>
    </r>
  </si>
  <si>
    <r>
      <t xml:space="preserve">Academy of Nutrition and Dietetics (ADA) Quality Criteria Checklist for Primary Research (Academy of Nutrition and Dietetics, 2012)
</t>
    </r>
    <r>
      <rPr>
        <sz val="11"/>
        <color theme="1"/>
        <rFont val="Aptos Narrow"/>
        <family val="2"/>
        <scheme val="minor"/>
      </rPr>
      <t>Inter-rater reliability was high (82%)
positive quality (12)
neutral quality (33)
 low risk of bias (45)</t>
    </r>
  </si>
  <si>
    <t>Follow-up (no of studies)</t>
  </si>
  <si>
    <t>6-48 months (7)</t>
  </si>
  <si>
    <t>12 months (n.a.)</t>
  </si>
  <si>
    <r>
      <rPr>
        <b/>
        <sz val="11"/>
        <color theme="1"/>
        <rFont val="Aptos Narrow"/>
        <family val="2"/>
        <scheme val="minor"/>
      </rPr>
      <t xml:space="preserve">Mean FU in months ±SD </t>
    </r>
    <r>
      <rPr>
        <sz val="11"/>
        <color theme="1"/>
        <rFont val="Aptos Narrow"/>
        <family val="2"/>
        <scheme val="minor"/>
      </rPr>
      <t xml:space="preserve">
Quantity: 9.0 ±8.3 (50)
Frequency: 11.1 ±10.5 (26)</t>
    </r>
  </si>
  <si>
    <t>minimum: immediate
maxiumun: 2 years
average: 3.5 months</t>
  </si>
  <si>
    <t>Conflicts of interests</t>
  </si>
  <si>
    <t>WH has done consultancy work for AbbVie Ltd. The other authors declare that they have no conflicts of interest</t>
  </si>
  <si>
    <t>none</t>
  </si>
  <si>
    <t xml:space="preserve">Some </t>
  </si>
  <si>
    <t>a Information was derived from the inclusion criteria. Results on settings were not reported.</t>
  </si>
  <si>
    <t>Table 2.1 Outcomes regarding physical activity (PA)</t>
  </si>
  <si>
    <t>Collection type + synthesis</t>
  </si>
  <si>
    <t>Systematic review of systematic reviews + narrative synthesis</t>
  </si>
  <si>
    <t>Type of BI (RQ1)</t>
  </si>
  <si>
    <t>BI  (1 study included in 3 reviews)</t>
  </si>
  <si>
    <t>brief advice   (1 study included in 2 reviews)</t>
  </si>
  <si>
    <t>verbal advice with or without materials, counselling, motivational interviewing and step testing (3 reviews)</t>
  </si>
  <si>
    <t>tailored advice</t>
  </si>
  <si>
    <t xml:space="preserve">2–3 min session </t>
  </si>
  <si>
    <t>initial 7–13 min session</t>
  </si>
  <si>
    <t>written support</t>
  </si>
  <si>
    <t>printed pamphlet</t>
  </si>
  <si>
    <t>with or without materials (e.g., pamphlets, action planners, exercise prescriptions, leisure centre passes)</t>
  </si>
  <si>
    <t>Effectiveness of BI (RQ2)</t>
  </si>
  <si>
    <t>Self-reported PA</t>
  </si>
  <si>
    <t>influencing factors on effectiveness</t>
  </si>
  <si>
    <r>
      <t xml:space="preserve"> </t>
    </r>
    <r>
      <rPr>
        <b/>
        <sz val="11"/>
        <color theme="1"/>
        <rFont val="Aptos Narrow"/>
        <family val="2"/>
        <scheme val="minor"/>
      </rPr>
      <t>reported by 2 reviews:</t>
    </r>
    <r>
      <rPr>
        <sz val="11"/>
        <color theme="1"/>
        <rFont val="Aptos Narrow"/>
        <family val="2"/>
        <scheme val="minor"/>
      </rPr>
      <t xml:space="preserve">
- inconclusive evidence about the impact of intervention duration of individual sessions (1)
- follow-up sessions might be more important than individual session duration for effectiveness (1)
- mixed evidence for the impact of including written materials: no increase effectiveness by adding written materials (1) vs.  ‘written prescription’ may be a useful addition to BIs (1)
- insufficient evidence to identify important effects of tailoring of intervention materials, or types of providers, provider training, setting, or theoretical basis (2)</t>
    </r>
  </si>
  <si>
    <t>Objective PA</t>
  </si>
  <si>
    <t>not reported (3)</t>
  </si>
  <si>
    <t>Abbreviations</t>
  </si>
  <si>
    <t>Table 2.2 Outcomes regarding healthy diet (HD)</t>
  </si>
  <si>
    <t>Sytematic Review + narrative synthesis</t>
  </si>
  <si>
    <t>Type of intervention (n; %)</t>
  </si>
  <si>
    <t>Education (22; 22.4)
Feedback (5; 5.1)
Action or goal planning (16; 16.3)
Motivational message (14; 14.3)
Education þ feedback (26; 26.5)
Education þ action or goal planning (5; 5.1)
Education þ feedback + action or goal planning (3; 3.1)
Motivational message + action or goal planning (7; 7.1)
Mode of intervention delivery Print materials (58; 59.2)
In person with or without print materials (12; 12.2)
Computer program (8; 8.2)
Internet (15; 15.3)
Internet + email (3; 3.1)
Video (2; 2.0)</t>
  </si>
  <si>
    <t>Fruit and vegetable intake</t>
  </si>
  <si>
    <t>15 studies</t>
  </si>
  <si>
    <t>BI vs control</t>
  </si>
  <si>
    <t>Multiple BI</t>
  </si>
  <si>
    <r>
      <rPr>
        <b/>
        <sz val="11"/>
        <color rgb="FF000000"/>
        <rFont val="Aptos Narrow"/>
        <scheme val="minor"/>
      </rPr>
      <t>11 studies, including 26 BI
education and action/
goal planning vs with education only (7)
 IG effective (5):
5 studies:  greater increases</t>
    </r>
    <r>
      <rPr>
        <sz val="11"/>
        <color rgb="FF000000"/>
        <rFont val="Aptos Narrow"/>
        <scheme val="minor"/>
      </rPr>
      <t xml:space="preserve"> in servings/day (+0.3 to +0.7 servings/day, p values &lt; 0.02), frequency of intake (from once to twice daily, p values &lt; 0.01), number of days meeting recommended serves (+0.5 days/week, p &lt; 0.01) of fruit and/or vegetables at 1w or 2y FU
</t>
    </r>
    <r>
      <rPr>
        <b/>
        <sz val="11"/>
        <color rgb="FF000000"/>
        <rFont val="Aptos Narrow"/>
        <scheme val="minor"/>
      </rPr>
      <t xml:space="preserve">Similar comparison (2)
2 studies: no sig. </t>
    </r>
    <r>
      <rPr>
        <sz val="11"/>
        <color rgb="FF000000"/>
        <rFont val="Aptos Narrow"/>
        <scheme val="minor"/>
      </rPr>
      <t xml:space="preserve">group difference
</t>
    </r>
  </si>
  <si>
    <t>Fat intake</t>
  </si>
  <si>
    <r>
      <rPr>
        <b/>
        <sz val="11"/>
        <color theme="1"/>
        <rFont val="Aptos Narrow"/>
        <family val="2"/>
        <scheme val="minor"/>
      </rPr>
      <t>Comparator of ...
… no intervention (6)</t>
    </r>
    <r>
      <rPr>
        <sz val="11"/>
        <color theme="1"/>
        <rFont val="Aptos Narrow"/>
        <family val="2"/>
        <scheme val="minor"/>
      </rPr>
      <t xml:space="preserve">
Effective IG (4), including significantly greater
reduction in  total and saturated fat intake compared with controls
at the 1m FU  (1.25% greater reduction in % energy
from total fat, p &lt; 0.05, 1.65g/day greater reduction in saturated fat,
p &lt; 0.01) if participants were asked  to plan eating a low fat diet (1)
</t>
    </r>
    <r>
      <rPr>
        <b/>
        <sz val="11"/>
        <color theme="1"/>
        <rFont val="Aptos Narrow"/>
        <family val="2"/>
        <scheme val="minor"/>
      </rPr>
      <t xml:space="preserve">… nutrition education, feedback on current fat intake and
tailored advice to reduce intake via an interactive computer program or website (4)
</t>
    </r>
    <r>
      <rPr>
        <sz val="11"/>
        <color theme="1"/>
        <rFont val="Aptos Narrow"/>
        <family val="2"/>
        <scheme val="minor"/>
      </rPr>
      <t xml:space="preserve">Effective IG (3) at 1-3m FU (1.2%-8% greater reduction in % energy from fat, and 0.7 greater reduction in fat score, p values &lt; 0.01)
no group difference at 3m FU (1)
</t>
    </r>
    <r>
      <rPr>
        <b/>
        <sz val="11"/>
        <color theme="1"/>
        <rFont val="Aptos Narrow"/>
        <family val="2"/>
        <scheme val="minor"/>
      </rPr>
      <t xml:space="preserve">
Feedback on  current intakes vs recommendations (i.e. with no advice on changing behaviour)</t>
    </r>
    <r>
      <rPr>
        <sz val="11"/>
        <color theme="1"/>
        <rFont val="Aptos Narrow"/>
        <family val="2"/>
        <scheme val="minor"/>
      </rPr>
      <t xml:space="preserve">
no significant lower fat intake compared  at 4 or 18 weeks FU (1)</t>
    </r>
  </si>
  <si>
    <r>
      <rPr>
        <b/>
        <sz val="11"/>
        <color theme="1"/>
        <rFont val="Aptos Narrow"/>
        <family val="2"/>
        <scheme val="minor"/>
      </rPr>
      <t xml:space="preserve">5 studies, including 17 different BI
tailored intervention (education, feedback and advice + motivational messages/encouragement vs non-tailored  education and standard advice intervention (3)
</t>
    </r>
    <r>
      <rPr>
        <sz val="11"/>
        <color theme="1"/>
        <rFont val="Aptos Narrow"/>
        <family val="2"/>
        <scheme val="minor"/>
      </rPr>
      <t xml:space="preserve">IG effective (2):
</t>
    </r>
    <r>
      <rPr>
        <b/>
        <sz val="11"/>
        <color theme="1"/>
        <rFont val="Aptos Narrow"/>
        <family val="2"/>
        <scheme val="minor"/>
      </rPr>
      <t>1 study: significant</t>
    </r>
    <r>
      <rPr>
        <sz val="11"/>
        <color theme="1"/>
        <rFont val="Aptos Narrow"/>
        <family val="2"/>
        <scheme val="minor"/>
      </rPr>
      <t xml:space="preserve"> greater reduction in tailored group of interactive computer program or print materials after 1m FU, but not after 6m FU
</t>
    </r>
    <r>
      <rPr>
        <b/>
        <sz val="11"/>
        <color theme="1"/>
        <rFont val="Aptos Narrow"/>
        <family val="2"/>
        <scheme val="minor"/>
      </rPr>
      <t>1 study:</t>
    </r>
    <r>
      <rPr>
        <sz val="11"/>
        <color theme="1"/>
        <rFont val="Aptos Narrow"/>
        <family val="2"/>
        <scheme val="minor"/>
      </rPr>
      <t xml:space="preserve"> </t>
    </r>
    <r>
      <rPr>
        <b/>
        <sz val="11"/>
        <color theme="1"/>
        <rFont val="Aptos Narrow"/>
        <family val="2"/>
        <scheme val="minor"/>
      </rPr>
      <t>significant</t>
    </r>
    <r>
      <rPr>
        <sz val="11"/>
        <color theme="1"/>
        <rFont val="Aptos Narrow"/>
        <family val="2"/>
        <scheme val="minor"/>
      </rPr>
      <t xml:space="preserve"> greater reduction in tailored IG after 6m FU  (-9.1%
and -2.3% respectively, p &lt; 0.001) 
no group differences after 1 or 6m FU (1)</t>
    </r>
    <r>
      <rPr>
        <b/>
        <sz val="11"/>
        <color theme="1"/>
        <rFont val="Aptos Narrow"/>
        <family val="2"/>
        <scheme val="minor"/>
      </rPr>
      <t xml:space="preserve">
</t>
    </r>
  </si>
  <si>
    <t>Fat, fruit and vegetable intake</t>
  </si>
  <si>
    <r>
      <rPr>
        <b/>
        <sz val="11"/>
        <color rgb="FF000000"/>
        <rFont val="Aptos Narrow"/>
        <scheme val="minor"/>
      </rPr>
      <t xml:space="preserve">5 studies, including 10 different BI
</t>
    </r>
    <r>
      <rPr>
        <sz val="11"/>
        <color rgb="FF000000"/>
        <rFont val="Aptos Narrow"/>
        <scheme val="minor"/>
      </rPr>
      <t xml:space="preserve">
</t>
    </r>
    <r>
      <rPr>
        <b/>
        <sz val="11"/>
        <color rgb="FF000000"/>
        <rFont val="Aptos Narrow"/>
        <scheme val="minor"/>
      </rPr>
      <t xml:space="preserve">tailored feedback on current intakes, dietary advice and education
vs non-tailored advice and education (2)
</t>
    </r>
    <r>
      <rPr>
        <sz val="11"/>
        <color rgb="FF000000"/>
        <rFont val="Aptos Narrow"/>
        <scheme val="minor"/>
      </rPr>
      <t xml:space="preserve">IG effecitve for fat intake (2):  significant lower 3 and 8 weeks FU (0.9-1.1 greater reductions in fat score, p values &lt; 0.01)
No group difference for fruit and vegetable intakes (2)
</t>
    </r>
    <r>
      <rPr>
        <b/>
        <sz val="11"/>
        <color rgb="FF000000"/>
        <rFont val="Aptos Narrow"/>
        <scheme val="minor"/>
      </rPr>
      <t>tailored interventions, including feedback on current intakes and psychosocial factors (e.g. self-efficacy, social support), dietary advice and education vs non-tailored intervention, including education and standard advice (3)
1 study: no sig</t>
    </r>
    <r>
      <rPr>
        <sz val="11"/>
        <color rgb="FF000000"/>
        <rFont val="Aptos Narrow"/>
        <scheme val="minor"/>
      </rPr>
      <t xml:space="preserve"> group difference at any outcome at 3-4 w FU 
</t>
    </r>
    <r>
      <rPr>
        <b/>
        <sz val="11"/>
        <color rgb="FF000000"/>
        <rFont val="Aptos Narrow"/>
        <scheme val="minor"/>
      </rPr>
      <t>1 study: sig</t>
    </r>
    <r>
      <rPr>
        <sz val="11"/>
        <color rgb="FF000000"/>
        <rFont val="Aptos Narrow"/>
        <scheme val="minor"/>
      </rPr>
      <t xml:space="preserve"> reduction in satured fat scores + increased fruit serves/day in IG at 3m FU  (-1.5 and + 0.24 respectively, p &lt; 0.05 and p &lt; 0.01) 
</t>
    </r>
    <r>
      <rPr>
        <b/>
        <sz val="11"/>
        <color rgb="FF000000"/>
        <rFont val="Aptos Narrow"/>
        <scheme val="minor"/>
      </rPr>
      <t>1 study:</t>
    </r>
    <r>
      <rPr>
        <sz val="11"/>
        <color rgb="FF000000"/>
        <rFont val="Aptos Narrow"/>
        <scheme val="minor"/>
      </rPr>
      <t xml:space="preserve"> sig. greater increase in fruit and vegetable servings/day in IG at 4m  (+0.5 servings/day, p = 0.01), but not sustained at 7m 
</t>
    </r>
  </si>
  <si>
    <t>Fruit intake</t>
  </si>
  <si>
    <t>5 studies</t>
  </si>
  <si>
    <r>
      <rPr>
        <b/>
        <sz val="11"/>
        <color rgb="FF000000"/>
        <rFont val="Aptos Narrow"/>
        <scheme val="minor"/>
      </rPr>
      <t xml:space="preserve">3 studies, including 10 different BI
comparison of three action planning interventions (1):
</t>
    </r>
    <r>
      <rPr>
        <sz val="11"/>
        <color rgb="FF000000"/>
        <rFont val="Aptos Narrow"/>
        <scheme val="minor"/>
      </rPr>
      <t xml:space="preserve"> providing participants with specific instructions and example actions plans was most effective, compared with instructions and no instructions, including a greater increase in fruit servings/day at 1m FU (+0.1, þ0.07 and +0.05 servings/day respectively, p values &lt; 0.05)
</t>
    </r>
    <r>
      <rPr>
        <b/>
        <sz val="11"/>
        <color rgb="FF000000"/>
        <rFont val="Aptos Narrow"/>
        <scheme val="minor"/>
      </rPr>
      <t xml:space="preserve">positively vs negatively framed health messages (1):
</t>
    </r>
    <r>
      <rPr>
        <sz val="11"/>
        <color rgb="FF000000"/>
        <rFont val="Aptos Narrow"/>
        <scheme val="minor"/>
      </rPr>
      <t xml:space="preserve"> greater fruit intake (cups/day) in IG  (1.2 vs 0.7 cups/day respectively, p = 0.03)
</t>
    </r>
    <r>
      <rPr>
        <b/>
        <sz val="11"/>
        <color rgb="FF000000"/>
        <rFont val="Aptos Narrow"/>
        <scheme val="minor"/>
      </rPr>
      <t xml:space="preserve">Comparison of  3 IG where participants received feedback on current intakes in a match-mismatch design based on stage of change (1):
</t>
    </r>
    <r>
      <rPr>
        <sz val="11"/>
        <color rgb="FF000000"/>
        <rFont val="Aptos Narrow"/>
        <scheme val="minor"/>
      </rPr>
      <t>no group difference at 1w FU</t>
    </r>
  </si>
  <si>
    <t>Multiple dietary behaviours/diet quality</t>
  </si>
  <si>
    <t>4 studies</t>
  </si>
  <si>
    <r>
      <rPr>
        <b/>
        <sz val="11"/>
        <color rgb="FF000000"/>
        <rFont val="Aptos Narrow"/>
        <scheme val="minor"/>
      </rPr>
      <t xml:space="preserve">Two BI (education intervention and an education plus goal planning intervention) vs no intervention (1):
</t>
    </r>
    <r>
      <rPr>
        <sz val="11"/>
        <color rgb="FF000000"/>
        <rFont val="Aptos Narrow"/>
        <scheme val="minor"/>
      </rPr>
      <t xml:space="preserve">no intervention effective, with no significant improvements in healthy food servings, or individual food group intakes at 1m FU
</t>
    </r>
    <r>
      <rPr>
        <b/>
        <sz val="11"/>
        <color rgb="FF000000"/>
        <rFont val="Aptos Narrow"/>
        <scheme val="minor"/>
      </rPr>
      <t>BI vs alternative intervention (2):
1 study: effective intervention</t>
    </r>
    <r>
      <rPr>
        <sz val="11"/>
        <color rgb="FF000000"/>
        <rFont val="Aptos Narrow"/>
        <scheme val="minor"/>
      </rPr>
      <t xml:space="preserve"> where participants received education and feedback on current behaviour (greater odds of meeting recommended serves of a range of foods, i.e. fruit and vegetables (OR = 1.22, p &lt; 0.001) and milk (OR =1.15, p &lt; 0.001), at 12m FU, than control, who received a similar intervention for alternative behaviours (e.g. sun protection))
</t>
    </r>
    <r>
      <rPr>
        <b/>
        <sz val="11"/>
        <color rgb="FF000000"/>
        <rFont val="Aptos Narrow"/>
        <scheme val="minor"/>
      </rPr>
      <t>1 study: no group difference</t>
    </r>
    <r>
      <rPr>
        <sz val="11"/>
        <color rgb="FF000000"/>
        <rFont val="Aptos Narrow"/>
        <scheme val="minor"/>
      </rPr>
      <t xml:space="preserve"> when providing  education and feedback on current behaviours + encouragement to change using a social comparison approach on any nutrition outcome (fruit and vegetables, carbohydrates and fats) at 3m FU compared withCG (targeting physical fitness)
</t>
    </r>
  </si>
  <si>
    <r>
      <rPr>
        <b/>
        <sz val="11"/>
        <color rgb="FF000000"/>
        <rFont val="Aptos Narrow"/>
        <scheme val="minor"/>
      </rPr>
      <t xml:space="preserve">BI vs BI (2)
</t>
    </r>
    <r>
      <rPr>
        <sz val="11"/>
        <color rgb="FF000000"/>
        <rFont val="Aptos Narrow"/>
        <scheme val="minor"/>
      </rPr>
      <t xml:space="preserve">
</t>
    </r>
    <r>
      <rPr>
        <b/>
        <sz val="11"/>
        <color rgb="FF000000"/>
        <rFont val="Aptos Narrow"/>
        <scheme val="minor"/>
      </rPr>
      <t xml:space="preserve">1 study: education plus goal planning intervention was more effective
</t>
    </r>
    <r>
      <rPr>
        <sz val="11"/>
        <color rgb="FF000000"/>
        <rFont val="Aptos Narrow"/>
        <scheme val="minor"/>
      </rPr>
      <t xml:space="preserve">than education only in terms of increasing consumption of low fat
dairy at one month follow up (+1.0 and + 0.53 cups/day, p = 0.03)
</t>
    </r>
    <r>
      <rPr>
        <b/>
        <sz val="11"/>
        <color rgb="FF000000"/>
        <rFont val="Aptos Narrow"/>
        <scheme val="minor"/>
      </rPr>
      <t>1 study: consultation providing personalised feedback and advice</t>
    </r>
    <r>
      <rPr>
        <sz val="11"/>
        <color rgb="FF000000"/>
        <rFont val="Aptos Narrow"/>
        <scheme val="minor"/>
      </rPr>
      <t xml:space="preserve"> on current intake, compared with generic nutrition information, resulted in a greater increase in healthy diet score at six-months follow up, which was sustained at 12 months (+0.29 and -0.04 respectively, p &lt; 0.00001)</t>
    </r>
  </si>
  <si>
    <t>Table 2.3 Outcomes regarding alcohol consumtion (AC)</t>
  </si>
  <si>
    <t>Kaner et al., 2018 [1] updated 2019 Beyer et al., 2019 [2]</t>
  </si>
  <si>
    <t>Cochrane Review </t>
  </si>
  <si>
    <t>Systematic review + meta-regression</t>
  </si>
  <si>
    <t>Systematic review of systematic reviews and meta-analysis</t>
  </si>
  <si>
    <r>
      <t>BI (number of included studies/</t>
    </r>
    <r>
      <rPr>
        <u/>
        <sz val="11"/>
        <color theme="1"/>
        <rFont val="Aptos Narrow"/>
        <family val="2"/>
        <scheme val="minor"/>
      </rPr>
      <t>reviews</t>
    </r>
    <r>
      <rPr>
        <sz val="11"/>
        <color theme="1"/>
        <rFont val="Aptos Narrow"/>
        <family val="2"/>
        <scheme val="minor"/>
      </rPr>
      <t>)</t>
    </r>
  </si>
  <si>
    <t>All interventions provided feedback on the screening outcome plus structured advice about potential risks of heavy drinking and ways to reduce consumption</t>
  </si>
  <si>
    <t>- Brief advice (n=12)
'- Motivational interviewing (n=24): motivational interviewing-style, advice approaches such as FRAMES, motivational enhancement therapy as adapted for Project MATCH or brief  MI
'- Motivational interviewing 'plus' (n=20): Enhanced interventional protocols for motivational interviewing (e.g. Drink-less) or additions to MI (e.g. cognitive bahvioural approaches) from other therapeutic modalities.</t>
  </si>
  <si>
    <r>
      <t xml:space="preserve">- Only 5–90 min with or without follow-up sessions </t>
    </r>
    <r>
      <rPr>
        <u/>
        <sz val="11"/>
        <color theme="1"/>
        <rFont val="Aptos Narrow"/>
        <family val="2"/>
        <scheme val="minor"/>
      </rPr>
      <t>(1)</t>
    </r>
    <r>
      <rPr>
        <sz val="11"/>
        <color theme="1"/>
        <rFont val="Aptos Narrow"/>
        <family val="2"/>
        <scheme val="minor"/>
      </rPr>
      <t xml:space="preserve">
- MI, one session 3–5 min;  BI, 10–15 min with follow-up sessions of 3–5 min;  Extended intervention (EI), BI with 10–15 min follow-up sessions </t>
    </r>
    <r>
      <rPr>
        <u/>
        <sz val="11"/>
        <color theme="1"/>
        <rFont val="Aptos Narrow"/>
        <family val="2"/>
        <scheme val="minor"/>
      </rPr>
      <t>(1)</t>
    </r>
    <r>
      <rPr>
        <sz val="11"/>
        <color theme="1"/>
        <rFont val="Aptos Narrow"/>
        <family val="2"/>
        <scheme val="minor"/>
      </rPr>
      <t xml:space="preserve">
- MI, 3–5 min with or without follow-up sessions; BI, one session 10–15 min with 3–5 min follow-up sessions; EI, various 10–15 min BI with 10–15 min follow-up sessions </t>
    </r>
    <r>
      <rPr>
        <u/>
        <sz val="11"/>
        <color theme="1"/>
        <rFont val="Aptos Narrow"/>
        <family val="2"/>
        <scheme val="minor"/>
      </rPr>
      <t>(1)</t>
    </r>
    <r>
      <rPr>
        <sz val="11"/>
        <color theme="1"/>
        <rFont val="Aptos Narrow"/>
        <family val="2"/>
        <scheme val="minor"/>
      </rPr>
      <t xml:space="preserve">
- Very BI, 5 min one session; (3) BI, 15 min one session; Multi contact intervention, 15 min with follow-up sessions </t>
    </r>
    <r>
      <rPr>
        <u/>
        <sz val="11"/>
        <color theme="1"/>
        <rFont val="Aptos Narrow"/>
        <family val="2"/>
        <scheme val="minor"/>
      </rPr>
      <t>(1)</t>
    </r>
    <r>
      <rPr>
        <sz val="11"/>
        <color theme="1"/>
        <rFont val="Aptos Narrow"/>
        <family val="2"/>
        <scheme val="minor"/>
      </rPr>
      <t xml:space="preserve">
- BI, 5–15 min </t>
    </r>
    <r>
      <rPr>
        <u/>
        <sz val="11"/>
        <color theme="1"/>
        <rFont val="Aptos Narrow"/>
        <family val="2"/>
        <scheme val="minor"/>
      </rPr>
      <t>(1)</t>
    </r>
    <r>
      <rPr>
        <sz val="11"/>
        <color theme="1"/>
        <rFont val="Aptos Narrow"/>
        <family val="2"/>
        <scheme val="minor"/>
      </rPr>
      <t xml:space="preserve">
- BI, 5–20 min; EI, BI at various visits</t>
    </r>
    <r>
      <rPr>
        <u/>
        <sz val="11"/>
        <color theme="1"/>
        <rFont val="Aptos Narrow"/>
        <family val="2"/>
        <scheme val="minor"/>
      </rPr>
      <t xml:space="preserve"> (1)</t>
    </r>
  </si>
  <si>
    <t xml:space="preserve"> BI (17)</t>
  </si>
  <si>
    <t xml:space="preserve">n.a. </t>
  </si>
  <si>
    <t>'- face-to-face BI (11)
'- BI through web, phone or blended methods (2 each)</t>
  </si>
  <si>
    <t>Duration of sessions</t>
  </si>
  <si>
    <t>- 3–5 min
- 5-15 min
- 10–15 min 
- 5-20 min
5-90 min</t>
  </si>
  <si>
    <t>Additions to sessions</t>
  </si>
  <si>
    <t xml:space="preserve"> Some were backed up by diaries or exercises for the participant to complete at home</t>
  </si>
  <si>
    <t xml:space="preserve"> Some were backed up by follow-up telephone calls</t>
  </si>
  <si>
    <t>- 10-15 min FU
- multiple contacts
- 15 min FU
- various visits</t>
  </si>
  <si>
    <t>multiple-session intervention (4)</t>
  </si>
  <si>
    <t>Quantity</t>
  </si>
  <si>
    <t xml:space="preserve">All quantity outcomes: Effect size of first FU [95% CI], I², p value </t>
  </si>
  <si>
    <t xml:space="preserve">Overall, time-adjusted: 
Brief advice: 
MI: 
MI plus: </t>
  </si>
  <si>
    <t xml:space="preserve"> -0.15
-0.20
-0.13
-0.16</t>
  </si>
  <si>
    <t>[−0.20 to −0.11],
[−0.31 to −0.09],
[−0.19 to −0.07],
[−0.23 to −0.09],</t>
  </si>
  <si>
    <t>36%
39%
n.a.
n.a.</t>
  </si>
  <si>
    <r>
      <rPr>
        <u/>
        <sz val="11"/>
        <color theme="1"/>
        <rFont val="Aptos Narrow"/>
        <family val="2"/>
        <scheme val="minor"/>
      </rPr>
      <t xml:space="preserve">0.03
0.54
</t>
    </r>
    <r>
      <rPr>
        <sz val="11"/>
        <color theme="1"/>
        <rFont val="Aptos Narrow"/>
        <family val="2"/>
        <scheme val="minor"/>
      </rPr>
      <t>n.a.
n.a.</t>
    </r>
  </si>
  <si>
    <t>Quantity of alcohol per unit time: Effect size of first FU [95% CI], I², p value</t>
  </si>
  <si>
    <t xml:space="preserve"> -0.17
-0.22
-0.13
-0.19</t>
  </si>
  <si>
    <t>[−0.22 to −0.12],
[−0.34 to −0.11],
[−0.20 to −0.07],
[−0.27 to −0.11],</t>
  </si>
  <si>
    <t>38%
59%
n.a.
n.a.</t>
  </si>
  <si>
    <r>
      <rPr>
        <u/>
        <sz val="11"/>
        <color theme="1"/>
        <rFont val="Aptos Narrow"/>
        <family val="2"/>
        <scheme val="minor"/>
      </rPr>
      <t xml:space="preserve">0.21
0.31
</t>
    </r>
    <r>
      <rPr>
        <sz val="11"/>
        <color theme="1"/>
        <rFont val="Aptos Narrow"/>
        <family val="2"/>
        <scheme val="minor"/>
      </rPr>
      <t>n.a.
n.a.</t>
    </r>
  </si>
  <si>
    <t>Quantity of alcohol per drinking occasion: Effect size of first FU [95% CI], I², p value</t>
  </si>
  <si>
    <t>-0.11
-0.16
-0.11
-0.10</t>
  </si>
  <si>
    <t>[−0.18 to −0.01],
[−0.37 to 0.05],
[−0.22 to 0.004],
[−0.24 to 0.03],</t>
  </si>
  <si>
    <t>34%
43%
n.a.
n.a.</t>
  </si>
  <si>
    <r>
      <rPr>
        <u/>
        <sz val="11"/>
        <color theme="1"/>
        <rFont val="Aptos Narrow"/>
        <family val="2"/>
        <scheme val="minor"/>
      </rPr>
      <t xml:space="preserve">0.09
0.89
</t>
    </r>
    <r>
      <rPr>
        <sz val="11"/>
        <color theme="1"/>
        <rFont val="Aptos Narrow"/>
        <family val="2"/>
        <scheme val="minor"/>
      </rPr>
      <t>n.a.
n.a.</t>
    </r>
  </si>
  <si>
    <t>Frequency</t>
  </si>
  <si>
    <t>Frequency (HED/week): MD [95% CI], I² (Chi²) Tau²</t>
  </si>
  <si>
    <r>
      <t xml:space="preserve">-0.08 ['-0.14 to -0.02], 22% (18.0) </t>
    </r>
    <r>
      <rPr>
        <u/>
        <sz val="11"/>
        <color theme="1"/>
        <rFont val="Aptos Narrow"/>
        <family val="2"/>
        <scheme val="minor"/>
      </rPr>
      <t>0</t>
    </r>
  </si>
  <si>
    <t>Frequency (days/week): MD [95% CI], I² (Chi²) Tau²</t>
  </si>
  <si>
    <r>
      <t xml:space="preserve">-0.13 [−0.23 to −0.04], 0% (5.38) </t>
    </r>
    <r>
      <rPr>
        <u/>
        <sz val="11"/>
        <color theme="1"/>
        <rFont val="Aptos Narrow"/>
        <family val="2"/>
        <scheme val="minor"/>
      </rPr>
      <t>0</t>
    </r>
  </si>
  <si>
    <t>Intensity (grams/ occasion): MD [95% CI], I² (Chi²) Tau²</t>
  </si>
  <si>
    <r>
      <t xml:space="preserve">-0.18 ['-3.09 to 2.73], 25% (12.04) </t>
    </r>
    <r>
      <rPr>
        <u/>
        <sz val="11"/>
        <color theme="1"/>
        <rFont val="Aptos Narrow"/>
        <family val="2"/>
        <scheme val="minor"/>
      </rPr>
      <t>5.14</t>
    </r>
  </si>
  <si>
    <t>All frequency outcomes: Effect size of first FU [95% CI], I², p value</t>
  </si>
  <si>
    <t xml:space="preserve"> -0.16
-0.08
-0.15
-0.19</t>
  </si>
  <si>
    <t>[−0.20 to −0.11],
[−0.26 to 0.09],
[−0.21 to −0.08],
[−0.27 to −0.11],</t>
  </si>
  <si>
    <t>23%
29%
n.a.
n.a.</t>
  </si>
  <si>
    <r>
      <rPr>
        <u/>
        <sz val="11"/>
        <color theme="1"/>
        <rFont val="Aptos Narrow"/>
        <family val="2"/>
        <scheme val="minor"/>
      </rPr>
      <t xml:space="preserve">0.36
0.48
</t>
    </r>
    <r>
      <rPr>
        <sz val="11"/>
        <color theme="1"/>
        <rFont val="Aptos Narrow"/>
        <family val="2"/>
        <scheme val="minor"/>
      </rPr>
      <t>n.a.
n.a.</t>
    </r>
  </si>
  <si>
    <t>Frequency of any drinking occasion per unit time: Effect size of first FU [95% CI], I², p value</t>
  </si>
  <si>
    <t xml:space="preserve"> -0.12
-0.17
-0.15
-0.13</t>
  </si>
  <si>
    <t>[−0.19 to −0.06],
[−0.11 to 0.44],
[−0.23 to −0.06],
[−0.24 to −0.13],</t>
  </si>
  <si>
    <t>24%
26%
n.a.
n.a.</t>
  </si>
  <si>
    <r>
      <rPr>
        <u/>
        <sz val="11"/>
        <color theme="1"/>
        <rFont val="Aptos Narrow"/>
        <family val="2"/>
        <scheme val="minor"/>
      </rPr>
      <t xml:space="preserve">0.55
0.10
</t>
    </r>
    <r>
      <rPr>
        <sz val="11"/>
        <color theme="1"/>
        <rFont val="Aptos Narrow"/>
        <family val="2"/>
        <scheme val="minor"/>
      </rPr>
      <t>n.a.
n.a.</t>
    </r>
  </si>
  <si>
    <t>Frequency of binge drinking occasions per unit time: Effect size of first FU [95% CI], I², p value</t>
  </si>
  <si>
    <t>-0.18
-0.23
-0.14
-0.21</t>
  </si>
  <si>
    <t>[−0.24 to −0.11],
[−0.44 to −0.02],
[−0.23 to −0.06],
[−0.31 to −0.11],</t>
  </si>
  <si>
    <t>20%
26%
n.a.
n.a.</t>
  </si>
  <si>
    <r>
      <rPr>
        <u/>
        <sz val="11"/>
        <color theme="1"/>
        <rFont val="Aptos Narrow"/>
        <family val="2"/>
        <scheme val="minor"/>
      </rPr>
      <t xml:space="preserve">0.56
0.52
</t>
    </r>
    <r>
      <rPr>
        <sz val="11"/>
        <color theme="1"/>
        <rFont val="Aptos Narrow"/>
        <family val="2"/>
        <scheme val="minor"/>
      </rPr>
      <t>n.a.
n.a.</t>
    </r>
  </si>
  <si>
    <t>Heavy drinkers</t>
  </si>
  <si>
    <t>GGT (IU/L): MD [95% CI], I² (Chi²) Tau²</t>
  </si>
  <si>
    <r>
      <t xml:space="preserve">-0.89 [−3.86 to 2.08], 0% (0.47) </t>
    </r>
    <r>
      <rPr>
        <u/>
        <sz val="11"/>
        <color theme="1"/>
        <rFont val="Aptos Narrow"/>
        <family val="2"/>
        <scheme val="minor"/>
      </rPr>
      <t>0</t>
    </r>
  </si>
  <si>
    <t>Patient satisfaction and quality of life measures</t>
  </si>
  <si>
    <t xml:space="preserve">Adverse effects </t>
  </si>
  <si>
    <t>Health-related quality of life</t>
  </si>
  <si>
    <t>Economic evaluations</t>
  </si>
  <si>
    <t>HED … Heavy drinkng episode</t>
  </si>
  <si>
    <t>GGT … serum gamma-glutamyltransferase</t>
  </si>
  <si>
    <t>Included studies from reviews</t>
  </si>
  <si>
    <t>Reviews included</t>
  </si>
  <si>
    <t>Sullivan et al., 2011</t>
  </si>
  <si>
    <t>Ballesteros et al., 2004a</t>
  </si>
  <si>
    <t>Ballesteros et al., 2004b</t>
  </si>
  <si>
    <t>Whitlock et al., 2004</t>
  </si>
  <si>
    <t>Beich et al., 2003</t>
  </si>
  <si>
    <t>Kaner et al., 2007</t>
  </si>
  <si>
    <t>Poikolainen et al., 1999</t>
  </si>
  <si>
    <t>Aalto 2000</t>
  </si>
  <si>
    <t>Aalto 2001</t>
  </si>
  <si>
    <t>Altisent 1997</t>
  </si>
  <si>
    <t>Anderson 1992</t>
  </si>
  <si>
    <t>Antti-Poika 1988</t>
  </si>
  <si>
    <t>Babor 2006</t>
  </si>
  <si>
    <t>Baer 2001</t>
  </si>
  <si>
    <t>Bagøien 2013</t>
  </si>
  <si>
    <t>Baker 2002</t>
  </si>
  <si>
    <t>Ballesteros 2004a</t>
  </si>
  <si>
    <t>Ballesteros 2004b</t>
  </si>
  <si>
    <t>Beckham 2007</t>
  </si>
  <si>
    <t>Beich 2003</t>
  </si>
  <si>
    <t>Beich 2004</t>
  </si>
  <si>
    <t>Beich 2007</t>
  </si>
  <si>
    <t>Bernstein 2010</t>
  </si>
  <si>
    <t>Bischof 2008</t>
  </si>
  <si>
    <t>Blow 2006</t>
  </si>
  <si>
    <t>Burge 1997</t>
  </si>
  <si>
    <t>Butler 2009</t>
  </si>
  <si>
    <t>Carey 2006</t>
  </si>
  <si>
    <t>Chang 1997</t>
  </si>
  <si>
    <t>Cherpitel 2010</t>
  </si>
  <si>
    <t>Chick 1985</t>
  </si>
  <si>
    <t>Córdoba 1998</t>
  </si>
  <si>
    <t>Crawfold 2004</t>
  </si>
  <si>
    <t>Crawfold 2014</t>
  </si>
  <si>
    <t>Curry 2003</t>
  </si>
  <si>
    <t>Daeppen 2007</t>
  </si>
  <si>
    <t>Daeppen 2011</t>
  </si>
  <si>
    <t>Diez 2002</t>
  </si>
  <si>
    <t>D'Onofio 2008</t>
  </si>
  <si>
    <t>D'Onofio 2012</t>
  </si>
  <si>
    <t>Drummond 2014</t>
  </si>
  <si>
    <t>Eberhard et al. (2009)</t>
  </si>
  <si>
    <t>Emmen 2005</t>
  </si>
  <si>
    <t>Fernandez 1997</t>
  </si>
  <si>
    <t>Field 2010</t>
  </si>
  <si>
    <t>Fleming 1997</t>
  </si>
  <si>
    <t>Fleming 1999</t>
  </si>
  <si>
    <t>Fleming 2004</t>
  </si>
  <si>
    <t>Fleming 2010</t>
  </si>
  <si>
    <t>Freyer-Adam 2008</t>
  </si>
  <si>
    <t>Gaume 2011</t>
  </si>
  <si>
    <t>Gaume 2014</t>
  </si>
  <si>
    <t>Geisner 2015</t>
  </si>
  <si>
    <t>Gentilello 1999</t>
  </si>
  <si>
    <t>Gottlieb-Hansen 2012</t>
  </si>
  <si>
    <t>Graeber et al. (2003)</t>
  </si>
  <si>
    <t>Grossberg 2004</t>
  </si>
  <si>
    <t>Grothues 2008</t>
  </si>
  <si>
    <t>Heather 1987</t>
  </si>
  <si>
    <t>Helstrom 2014</t>
  </si>
  <si>
    <t>Holloway 2007</t>
  </si>
  <si>
    <t>Huas 2002</t>
  </si>
  <si>
    <t>Hulse and Tait 2002</t>
  </si>
  <si>
    <t>Ingersoll 2013</t>
  </si>
  <si>
    <t>Israel 1996</t>
  </si>
  <si>
    <t>Juárez 2006</t>
  </si>
  <si>
    <t>Kaner 2007</t>
  </si>
  <si>
    <t>Kaner 2013</t>
  </si>
  <si>
    <t>Kulesza 2010</t>
  </si>
  <si>
    <t>Kulesza 2013</t>
  </si>
  <si>
    <t>Kunz 2004</t>
  </si>
  <si>
    <t>LaBrie 2015</t>
  </si>
  <si>
    <t>Larimer 2001</t>
  </si>
  <si>
    <t>Liu 2011</t>
  </si>
  <si>
    <t>Lock 2006</t>
  </si>
  <si>
    <t>Longabaugh 2001</t>
  </si>
  <si>
    <t>Lynnette 2013</t>
  </si>
  <si>
    <t>Maisto 2001</t>
  </si>
  <si>
    <t>Manwell 2000</t>
  </si>
  <si>
    <t>McIntosh 1997</t>
  </si>
  <si>
    <t>Monahan 2013</t>
  </si>
  <si>
    <t>Montag 2014</t>
  </si>
  <si>
    <t>Murphy 2001</t>
  </si>
  <si>
    <t>Nehlin 2012</t>
  </si>
  <si>
    <t>Nilssen 2015</t>
  </si>
  <si>
    <t>Nilssen 1991</t>
  </si>
  <si>
    <t>Noknoy 2010</t>
  </si>
  <si>
    <t>Ockene 1999</t>
  </si>
  <si>
    <t>Penberthy 2013</t>
  </si>
  <si>
    <t>Poikolainen 1999</t>
  </si>
  <si>
    <t>Richmond 1995</t>
  </si>
  <si>
    <t>Rodriguez 2003</t>
  </si>
  <si>
    <t>Romelsjö 1989</t>
  </si>
  <si>
    <t>Rubio 2010</t>
  </si>
  <si>
    <t>Rubio 2014</t>
  </si>
  <si>
    <t>Ryb 2011</t>
  </si>
  <si>
    <t>Saitz 2007</t>
  </si>
  <si>
    <t>Satre 2013</t>
  </si>
  <si>
    <t>Schaus 2009</t>
  </si>
  <si>
    <t>Scott 1990</t>
  </si>
  <si>
    <t>Scott 1991</t>
  </si>
  <si>
    <t>Senft 1997</t>
  </si>
  <si>
    <t>Seppa 1992</t>
  </si>
  <si>
    <t>Shiles 2013</t>
  </si>
  <si>
    <t>Smith 2003</t>
  </si>
  <si>
    <t>Soderstrom 2007</t>
  </si>
  <si>
    <t>Sommers 2013</t>
  </si>
  <si>
    <t>Study Group 1996</t>
  </si>
  <si>
    <t>Sullivan 2011</t>
  </si>
  <si>
    <t>Terlecki 2011</t>
  </si>
  <si>
    <t>Tomson 1997</t>
  </si>
  <si>
    <t>Tomson 1998</t>
  </si>
  <si>
    <t>Wagener 2012</t>
  </si>
  <si>
    <t>Wallace 1988</t>
  </si>
  <si>
    <t>Walters 2009</t>
  </si>
  <si>
    <t>Watson 2013</t>
  </si>
  <si>
    <t>Watt 2008</t>
  </si>
  <si>
    <t>Whitlock 2004</t>
  </si>
  <si>
    <t>Wilson 2014</t>
  </si>
  <si>
    <t>Wutzke 2002</t>
  </si>
  <si>
    <t>Kaner et al., 2018 [1] summarized by Beyer et al., 2019 [2]</t>
  </si>
  <si>
    <t>Alcohol consumption (quantity) during a specific period, usually one week: 5697, including 1 study n.a. (3)
Prevalence of excessive drinkers: 7,334, including 1 study n.a. (3)</t>
  </si>
  <si>
    <t>patients who presented to primary (including emergency) care for treatment not related to their alcohol consumption, but who screened positive for hazardous or harmful drinking.</t>
  </si>
  <si>
    <t>People who routinely presented to general practice, emergency care or other primary care settings for a range of health problems, whose alcohol consumption was identified by a screening tool as being excessive, or who had experienced harm as a result of their drinking behaviour</t>
  </si>
  <si>
    <t>non-alcoholic adult population (defined variously as hazardous drinkers, at-risk drinkers, or excessive drinkers) and which were designed to reduce alcohol consumption</t>
  </si>
  <si>
    <r>
      <t xml:space="preserve">all populations aged </t>
    </r>
    <r>
      <rPr>
        <sz val="11"/>
        <color theme="1"/>
        <rFont val="Aptos Narrow"/>
        <family val="2"/>
      </rPr>
      <t>≥</t>
    </r>
    <r>
      <rPr>
        <sz val="11"/>
        <color theme="1"/>
        <rFont val="Aptos Narrow"/>
        <family val="2"/>
        <scheme val="minor"/>
      </rPr>
      <t>16 years, except populations with complex health problems (e.g. people living with HIV, tuberculosis, hepatitis C virus or homeless populations) and populations seeking help at specialist addiction centres, mental health services or antenatal clinics</t>
    </r>
  </si>
  <si>
    <r>
      <t xml:space="preserve">Participants were aged </t>
    </r>
    <r>
      <rPr>
        <sz val="11"/>
        <color theme="1"/>
        <rFont val="Aptos Narrow"/>
        <family val="2"/>
      </rPr>
      <t>≥</t>
    </r>
    <r>
      <rPr>
        <sz val="11"/>
        <color theme="1"/>
        <rFont val="Aptos Narrow"/>
        <family val="2"/>
        <scheme val="minor"/>
      </rPr>
      <t>16  and were experiencing both a mental health condition and identified as drinking alcohol at risky levels, but were not seeking alcohol treatment</t>
    </r>
  </si>
  <si>
    <t>Included population</t>
  </si>
  <si>
    <t>ID1</t>
  </si>
  <si>
    <t>ID2</t>
  </si>
  <si>
    <t>ID3</t>
  </si>
  <si>
    <t>ID4</t>
  </si>
  <si>
    <t>ID5</t>
  </si>
  <si>
    <t>ID6</t>
  </si>
  <si>
    <t>Reviews included in Alvarez-Bueno et al., 2015 (ID3)</t>
  </si>
  <si>
    <t>ID3a</t>
  </si>
  <si>
    <t>ID3b</t>
  </si>
  <si>
    <t>ID3c</t>
  </si>
  <si>
    <t>ID3d</t>
  </si>
  <si>
    <t>ID3e</t>
  </si>
  <si>
    <t>ID3f</t>
  </si>
  <si>
    <t>ID3g</t>
  </si>
  <si>
    <t>No. of overlapped RCTs</t>
  </si>
  <si>
    <t>no overlap</t>
  </si>
  <si>
    <t>overlap 2 times</t>
  </si>
  <si>
    <t>overlap 3 times</t>
  </si>
  <si>
    <t>overlap 4 times</t>
  </si>
  <si>
    <t>overlap 5 times</t>
  </si>
  <si>
    <t>overlap 6 times</t>
  </si>
  <si>
    <t>overlap 7 times</t>
  </si>
  <si>
    <t>adults aged &gt;18 years, who were healthy. Participants from specific populations (e.g. eating disorders, severe mental illness) or with diagnosed health conditions (e.g. diabetes mellitus, coeliac disease) were excluded.</t>
  </si>
  <si>
    <t>adults (at least 18 years of age) of any health status, except 
a) those undergoing rehabilitation to return to, or maintain, normal levels of physical functioning, 
b) those receiving interventions in secondary or tertiary care (e.g. outpatient care orwhere treatment involved a specialist),
c) those having serious conditions (e.g. cerebral palsy) that require specialist support not typically available in primary care or 
d) athletes</t>
  </si>
  <si>
    <t>Content specifics of sessions</t>
  </si>
  <si>
    <t>- described as brief intervention (and assumed to be based on FRAMES where not reported) (n = 27)
- based on or informed by motivational interviewing, Motivational Enhancement Therapy (MET), or Brief Negotiated Interview (BNI) (n = 32)
- based on Cognitive Behavioural Therapy (CBT) techniques (n = 2)</t>
  </si>
  <si>
    <r>
      <t xml:space="preserve">Alcohol consumption during a specific period, usually one week (3):
</t>
    </r>
    <r>
      <rPr>
        <sz val="11"/>
        <color theme="1"/>
        <rFont val="Aptos Narrow"/>
        <family val="2"/>
        <scheme val="minor"/>
      </rPr>
      <t xml:space="preserve">- </t>
    </r>
    <r>
      <rPr>
        <b/>
        <sz val="11"/>
        <color theme="1"/>
        <rFont val="Aptos Narrow"/>
        <family val="2"/>
        <scheme val="minor"/>
      </rPr>
      <t>1 review:</t>
    </r>
    <r>
      <rPr>
        <sz val="11"/>
        <color theme="1"/>
        <rFont val="Aptos Narrow"/>
        <family val="2"/>
        <scheme val="minor"/>
      </rPr>
      <t xml:space="preserve"> BI (10–15 min, 3–5min follow-up sessions) was more effective than minimum intervention (MI) (3-5 min of initial intervention, without FU sessions), extended intervention (EI) (10-15 min of initial intervention with FU sessions of 10-15 min each) or usual care 
-</t>
    </r>
    <r>
      <rPr>
        <b/>
        <sz val="11"/>
        <color theme="1"/>
        <rFont val="Aptos Narrow"/>
        <family val="2"/>
        <scheme val="minor"/>
      </rPr>
      <t xml:space="preserve"> 1 review:</t>
    </r>
    <r>
      <rPr>
        <sz val="11"/>
        <color theme="1"/>
        <rFont val="Aptos Narrow"/>
        <family val="2"/>
        <scheme val="minor"/>
      </rPr>
      <t xml:space="preserve"> 5–20-min BI with follow-up sessions were more effective than interventions lasting the same time, but without follow up sessions 
- </t>
    </r>
    <r>
      <rPr>
        <b/>
        <sz val="11"/>
        <color theme="1"/>
        <rFont val="Aptos Narrow"/>
        <family val="2"/>
        <scheme val="minor"/>
      </rPr>
      <t>1 review:</t>
    </r>
    <r>
      <rPr>
        <sz val="11"/>
        <color theme="1"/>
        <rFont val="Aptos Narrow"/>
        <family val="2"/>
        <scheme val="minor"/>
      </rPr>
      <t xml:space="preserve"> 15-min interventions, with follow-up sessions, were more effective than 5-min interventions (very brief interventions, VBI) or 15-min interventions without follow-up sessions </t>
    </r>
  </si>
  <si>
    <r>
      <rPr>
        <b/>
        <sz val="11"/>
        <color theme="1"/>
        <rFont val="Aptos Narrow"/>
        <family val="2"/>
        <scheme val="minor"/>
      </rPr>
      <t>Quantity (g/week): MD [95% CI], I² (Chi²) Tau²</t>
    </r>
    <r>
      <rPr>
        <sz val="11"/>
        <color theme="1"/>
        <rFont val="Aptos Narrow"/>
        <family val="2"/>
        <scheme val="minor"/>
      </rPr>
      <t xml:space="preserve">
'-20.08 [ -28.36 to -11.81], 73% (122.12) </t>
    </r>
    <r>
      <rPr>
        <u/>
        <sz val="11"/>
        <color theme="1"/>
        <rFont val="Aptos Narrow"/>
        <family val="2"/>
        <scheme val="minor"/>
      </rPr>
      <t>301.17</t>
    </r>
  </si>
  <si>
    <t>34 RCTs (15,197 participants)</t>
  </si>
  <si>
    <r>
      <rPr>
        <b/>
        <sz val="11"/>
        <color rgb="FF000000"/>
        <rFont val="Aptos Narrow"/>
        <family val="2"/>
        <scheme val="minor"/>
      </rPr>
      <t xml:space="preserve">Common mental health problem
</t>
    </r>
    <r>
      <rPr>
        <i/>
        <sz val="11"/>
        <color rgb="FF000000"/>
        <rFont val="Aptos Narrow"/>
        <family val="2"/>
        <scheme val="minor"/>
      </rPr>
      <t xml:space="preserve">BI vs. minimally active comparator (9)
</t>
    </r>
    <r>
      <rPr>
        <sz val="11"/>
        <color rgb="FF000000"/>
        <rFont val="Aptos Narrow"/>
        <family val="2"/>
        <scheme val="minor"/>
      </rPr>
      <t xml:space="preserve">4 studies: significant group difference at FU:  2x BASIC among college students measuring drinks per week; high risk of bias. 1x web-based BI among woman with depression measuring drinks per week (P &lt; 0.001). 1x  face-to-face BI with telephone booster sessions  found a borderline significant reduction in hazardous drinking at 3-month follow-up (p = 0.043)
5 studies: no significant group difference 
no evident relationship between BI delivery mode, recurrence or duration and whether or not the trial had significant findings
</t>
    </r>
    <r>
      <rPr>
        <i/>
        <sz val="11"/>
        <color rgb="FF000000"/>
        <rFont val="Aptos Narrow"/>
        <family val="2"/>
        <scheme val="minor"/>
      </rPr>
      <t xml:space="preserve">BI  vs. active comparator (2)
</t>
    </r>
    <r>
      <rPr>
        <sz val="11"/>
        <color rgb="FF000000"/>
        <rFont val="Aptos Narrow"/>
        <family val="2"/>
        <scheme val="minor"/>
      </rPr>
      <t xml:space="preserve">2 studies: no significant  differences between BI and CG (computer or video intervention) in alcohol measures
</t>
    </r>
    <r>
      <rPr>
        <b/>
        <sz val="11"/>
        <color rgb="FF000000"/>
        <rFont val="Aptos Narrow"/>
        <family val="2"/>
        <scheme val="minor"/>
      </rPr>
      <t xml:space="preserve">Severe mental illness
</t>
    </r>
    <r>
      <rPr>
        <i/>
        <sz val="11"/>
        <color rgb="FF000000"/>
        <rFont val="Aptos Narrow"/>
        <family val="2"/>
        <scheme val="minor"/>
      </rPr>
      <t xml:space="preserve">BI vs. minimally active comparator (5)
</t>
    </r>
    <r>
      <rPr>
        <sz val="11"/>
        <color rgb="FF000000"/>
        <rFont val="Aptos Narrow"/>
        <family val="2"/>
        <scheme val="minor"/>
      </rPr>
      <t xml:space="preserve">2 studies: significant group difference at FU: 1x frequency of alcohol consumption of 4.7 days per month (95% CI 0.4–9.0) at  24m FU. 1x differences in AUDIT scores at 6-month follow-up (p &lt; 0.001)
3 studies: no significant group difference 
no evident relationship between BI delivery mode, recurrence or duration and whether or
not the trial had significant findings
</t>
    </r>
    <r>
      <rPr>
        <i/>
        <sz val="11"/>
        <color rgb="FF000000"/>
        <rFont val="Aptos Narrow"/>
        <family val="2"/>
        <scheme val="minor"/>
      </rPr>
      <t xml:space="preserve">BI  vs. active comparator (1)
</t>
    </r>
    <r>
      <rPr>
        <sz val="11"/>
        <color rgb="FF000000"/>
        <rFont val="Aptos Narrow"/>
        <family val="2"/>
        <scheme val="minor"/>
      </rPr>
      <t>1 study: significant difference between BI (3 sessions of MI) and CG (3-session educational and CBT intervention), in abstinence (p &lt; 0.008) and drinking days at 8-week (p &lt; 0.006) and 24-week (p &lt;0.008) follow-up favouring IG; no difference in weekly alcohol consumption or peak blood alcohol concentration (BAC); high risk of bias</t>
    </r>
  </si>
  <si>
    <r>
      <rPr>
        <b/>
        <sz val="11"/>
        <color theme="1"/>
        <rFont val="Aptos Narrow"/>
        <family val="2"/>
        <scheme val="minor"/>
      </rPr>
      <t xml:space="preserve">Heavy drinkers (Risk difference) [95% CI], I² (Chi²) Tau² </t>
    </r>
    <r>
      <rPr>
        <sz val="11"/>
        <color theme="1"/>
        <rFont val="Aptos Narrow"/>
        <family val="2"/>
        <scheme val="minor"/>
      </rPr>
      <t xml:space="preserve">
-0.09 ['-0.13 to -0.04], 77% (72.45) </t>
    </r>
    <r>
      <rPr>
        <u/>
        <sz val="11"/>
        <color theme="1"/>
        <rFont val="Aptos Narrow"/>
        <family val="2"/>
        <scheme val="minor"/>
      </rPr>
      <t xml:space="preserve">0.01
</t>
    </r>
    <r>
      <rPr>
        <sz val="11"/>
        <color theme="1"/>
        <rFont val="Aptos Narrow"/>
        <family val="2"/>
        <scheme val="minor"/>
      </rPr>
      <t xml:space="preserve">
</t>
    </r>
    <r>
      <rPr>
        <b/>
        <sz val="11"/>
        <color theme="1"/>
        <rFont val="Aptos Narrow"/>
        <family val="2"/>
        <scheme val="minor"/>
      </rPr>
      <t>Heavy episodic drinkers (risk difference): MD [95% CI], I² (Chi²) Tau²</t>
    </r>
    <r>
      <rPr>
        <sz val="11"/>
        <color theme="1"/>
        <rFont val="Aptos Narrow"/>
        <family val="2"/>
        <scheme val="minor"/>
      </rPr>
      <t xml:space="preserve">
-0.07 ['-0.12 to −0.02], 76% (38.27) 0</t>
    </r>
  </si>
  <si>
    <r>
      <t xml:space="preserve">Reduction of prevalence
</t>
    </r>
    <r>
      <rPr>
        <sz val="11"/>
        <color theme="1"/>
        <rFont val="Aptos Narrow"/>
        <family val="2"/>
        <scheme val="minor"/>
      </rPr>
      <t xml:space="preserve">  BI+ FU sessions  (3)
</t>
    </r>
    <r>
      <rPr>
        <b/>
        <sz val="11"/>
        <color theme="1"/>
        <rFont val="Aptos Narrow"/>
        <family val="2"/>
        <scheme val="minor"/>
      </rPr>
      <t xml:space="preserve">2 reviews: </t>
    </r>
    <r>
      <rPr>
        <sz val="11"/>
        <color theme="1"/>
        <rFont val="Aptos Narrow"/>
        <family val="2"/>
        <scheme val="minor"/>
      </rPr>
      <t xml:space="preserve"> greater effectiveness compared with MI, EI, or usual care
</t>
    </r>
    <r>
      <rPr>
        <b/>
        <sz val="11"/>
        <color theme="1"/>
        <rFont val="Aptos Narrow"/>
        <family val="2"/>
        <scheme val="minor"/>
      </rPr>
      <t>1 review:</t>
    </r>
    <r>
      <rPr>
        <sz val="11"/>
        <color theme="1"/>
        <rFont val="Aptos Narrow"/>
        <family val="2"/>
        <scheme val="minor"/>
      </rPr>
      <t xml:space="preserve"> multi-contact interventions (MCI) (15 min of intervention + FU sessions, were more effective than VBI or only one session</t>
    </r>
  </si>
  <si>
    <r>
      <rPr>
        <b/>
        <sz val="11"/>
        <color theme="1"/>
        <rFont val="Aptos Narrow"/>
        <family val="2"/>
        <scheme val="minor"/>
      </rPr>
      <t>1 study:</t>
    </r>
    <r>
      <rPr>
        <sz val="11"/>
        <color theme="1"/>
        <rFont val="Aptos Narrow"/>
        <family val="2"/>
        <scheme val="minor"/>
      </rPr>
      <t xml:space="preserve"> Increased binge drinking in women after intervention (ARR -30%, [ 95%-CI -47; -9])
</t>
    </r>
    <r>
      <rPr>
        <b/>
        <sz val="11"/>
        <color theme="1"/>
        <rFont val="Aptos Narrow"/>
        <family val="2"/>
        <scheme val="minor"/>
      </rPr>
      <t>4 studies</t>
    </r>
    <r>
      <rPr>
        <sz val="11"/>
        <color theme="1"/>
        <rFont val="Aptos Narrow"/>
        <family val="2"/>
        <scheme val="minor"/>
      </rPr>
      <t xml:space="preserve">: no group difference </t>
    </r>
  </si>
  <si>
    <r>
      <rPr>
        <b/>
        <sz val="11"/>
        <color theme="1"/>
        <rFont val="Aptos Narrow"/>
        <family val="2"/>
        <scheme val="minor"/>
      </rPr>
      <t>1 study:</t>
    </r>
    <r>
      <rPr>
        <sz val="11"/>
        <color theme="1"/>
        <rFont val="Aptos Narrow"/>
        <family val="2"/>
        <scheme val="minor"/>
      </rPr>
      <t xml:space="preserve"> SF-36 marginal significant improvement in IG
</t>
    </r>
    <r>
      <rPr>
        <b/>
        <sz val="11"/>
        <color theme="1"/>
        <rFont val="Aptos Narrow"/>
        <family val="2"/>
        <scheme val="minor"/>
      </rPr>
      <t xml:space="preserve">1 study: </t>
    </r>
    <r>
      <rPr>
        <sz val="11"/>
        <color theme="1"/>
        <rFont val="Aptos Narrow"/>
        <family val="2"/>
        <scheme val="minor"/>
      </rPr>
      <t xml:space="preserve">GHQ-12 significant greater improvement in IG 
</t>
    </r>
    <r>
      <rPr>
        <b/>
        <sz val="11"/>
        <color theme="1"/>
        <rFont val="Aptos Narrow"/>
        <family val="2"/>
        <scheme val="minor"/>
      </rPr>
      <t>4 studies:</t>
    </r>
    <r>
      <rPr>
        <sz val="11"/>
        <color theme="1"/>
        <rFont val="Aptos Narrow"/>
        <family val="2"/>
        <scheme val="minor"/>
      </rPr>
      <t xml:space="preserve"> No significant group difference </t>
    </r>
  </si>
  <si>
    <t>Most suggested that the intervention was likely to be cost-effective.</t>
  </si>
  <si>
    <r>
      <rPr>
        <b/>
        <sz val="11"/>
        <color theme="1"/>
        <rFont val="Aptos Narrow"/>
        <family val="2"/>
        <scheme val="minor"/>
      </rPr>
      <t>1 study:</t>
    </r>
    <r>
      <rPr>
        <sz val="11"/>
        <color theme="1"/>
        <rFont val="Aptos Narrow"/>
        <family val="2"/>
        <scheme val="minor"/>
      </rPr>
      <t xml:space="preserve"> no significant group difference
</t>
    </r>
    <r>
      <rPr>
        <b/>
        <sz val="11"/>
        <color theme="1"/>
        <rFont val="Aptos Narrow"/>
        <family val="2"/>
        <scheme val="minor"/>
      </rPr>
      <t>1 study:</t>
    </r>
    <r>
      <rPr>
        <sz val="11"/>
        <color theme="1"/>
        <rFont val="Aptos Narrow"/>
        <family val="2"/>
        <scheme val="minor"/>
      </rPr>
      <t xml:space="preserve"> greater satisfaction in IG than CG</t>
    </r>
  </si>
  <si>
    <t>Quantity (g/week): 15197 (34)
Frequency (HED/week):  6946 (15)
Frequency (day/week): 5469 (11)
Intensity (grams/occasion): 3128 (10)
Heavy drinkers (risk difference): 7623 (18)
Heavy episodic drinkers (risk difference): 4456 (10)
GGT (IU/L): 1166 (3)
Patient satisfaction and quality of life measures: n.a. (2)
Adverse effects: n.a. (5)
Health-related quality of life: n.a. (5)
Economic evaluation: n.a. (6)</t>
  </si>
  <si>
    <t xml:space="preserve">brief advice + additional (2 reviews)
</t>
  </si>
  <si>
    <t>BI (number of included studies/reviews)</t>
  </si>
  <si>
    <t xml:space="preserve"> written prescription </t>
  </si>
  <si>
    <t>- quarterly newsletters
- 3 telephone calls (10–20 min each) over 3 months made by an exercise specialist from a local sports foundation</t>
  </si>
  <si>
    <t>FU-session</t>
  </si>
  <si>
    <t>FU components such as visits, phone calls and newsletters</t>
  </si>
  <si>
    <t>FU-Components</t>
  </si>
  <si>
    <t>usual care</t>
  </si>
  <si>
    <t>short-term of 4–12 weeks (3)
long-term of 12 weeks or more (1)
lack of evidence of long-term (2)</t>
  </si>
  <si>
    <r>
      <rPr>
        <b/>
        <sz val="11"/>
        <color theme="1"/>
        <rFont val="Aptos Narrow"/>
        <family val="2"/>
        <scheme val="minor"/>
      </rPr>
      <t>reported by 3 reviews:</t>
    </r>
    <r>
      <rPr>
        <sz val="11"/>
        <color theme="1"/>
        <rFont val="Aptos Narrow"/>
        <family val="2"/>
        <scheme val="minor"/>
      </rPr>
      <t xml:space="preserve">
- increased in short-term  (3)
- increased in long term (1) </t>
    </r>
  </si>
  <si>
    <r>
      <rPr>
        <b/>
        <sz val="11"/>
        <color rgb="FF000000"/>
        <rFont val="Aptos Narrow"/>
        <scheme val="minor"/>
      </rPr>
      <t xml:space="preserve">Comparator of …
… no intervention (3), including 8 interventions
4 out of 8 interventions were effective:
</t>
    </r>
    <r>
      <rPr>
        <sz val="11"/>
        <color rgb="FF000000"/>
        <rFont val="Aptos Narrow"/>
        <family val="2"/>
        <scheme val="minor"/>
      </rPr>
      <t xml:space="preserve">- participants who wrote action plans to increase their fruit and vegetable intake reported greater increases at one week follow up (only the intervention groups where participants wrote four and five action plans (+0.3 and + 0.64 servings/day respectively,
p = 0.03 and p = 0.04), and not one, two or three)
</t>
    </r>
    <r>
      <rPr>
        <sz val="11"/>
        <color rgb="FF000000"/>
        <rFont val="Aptos Narrow"/>
        <scheme val="minor"/>
      </rPr>
      <t xml:space="preserve">- Participants provided with tailored education and feedback on their current intake reported ...
... greater increases at 6w (+0.45 servings/day for fruit, +0.35 servings/day for vegetables, p values &lt; 0.001) (1) 
... greater odds of meeting fruit and vegetable recommendations at
3.5 months (OR = 2.28, p = 0.029) (1)
- non-tailored education leaflets did not increase fruit and vegetable
intake at 3.5m (1)
</t>
    </r>
    <r>
      <rPr>
        <b/>
        <sz val="11"/>
        <color rgb="FF000000"/>
        <rFont val="Aptos Narrow"/>
        <scheme val="minor"/>
      </rPr>
      <t xml:space="preserve">... alternative intervention (e.g. stress management
intervention) (2), including nutrition education +
tailored feedback on current intake, and participants listening to a motivational health message focused on fear and persuasion, or action planning
</t>
    </r>
    <r>
      <rPr>
        <sz val="11"/>
        <color rgb="FF000000"/>
        <rFont val="Aptos Narrow"/>
        <scheme val="minor"/>
      </rPr>
      <t xml:space="preserve">no effective intervention at 1 week (1) and 2m FU (1)
</t>
    </r>
  </si>
  <si>
    <r>
      <rPr>
        <b/>
        <sz val="11"/>
        <color theme="1"/>
        <rFont val="Aptos Narrow"/>
        <family val="2"/>
        <scheme val="minor"/>
      </rPr>
      <t xml:space="preserve">Comparator of ...
… no intervention (2)
</t>
    </r>
    <r>
      <rPr>
        <sz val="11"/>
        <color theme="1"/>
        <rFont val="Aptos Narrow"/>
        <family val="2"/>
        <scheme val="minor"/>
      </rPr>
      <t xml:space="preserve">Effective for fat intake (1), including ...
... significant reduction in grams/day of total and saturated fat at 4m FU vs control (-9g/day and -4.3g/day respectively, p = 0.03 and p = 0.04) if  participants  received education, feedback on current intake and dietary advice tailored to their stage of change, and 
... no sig. group difference, if participants provided with standard educational materials
No group difference  between interactive computer module involving
education and tailored feedback, and controls, after 1-2m FU (1) 
</t>
    </r>
  </si>
  <si>
    <r>
      <t xml:space="preserve"> Participant instructed to write action plans to
increase their fruit intake vs no intervention (2)
1 study: effectiv IG,</t>
    </r>
    <r>
      <rPr>
        <sz val="11"/>
        <color rgb="FF000000"/>
        <rFont val="Aptos Narrow"/>
        <scheme val="minor"/>
      </rPr>
      <t xml:space="preserve"> greater increase in fruit servings at 2w FU (+2.69 and -1.45 pieces/2 weeks respectively, p &lt; 0.01)
</t>
    </r>
    <r>
      <rPr>
        <b/>
        <sz val="11"/>
        <color rgb="FF000000"/>
        <rFont val="Aptos Narrow"/>
        <scheme val="minor"/>
      </rPr>
      <t xml:space="preserve">1 study: </t>
    </r>
    <r>
      <rPr>
        <sz val="11"/>
        <color rgb="FF000000"/>
        <rFont val="Aptos Narrow"/>
        <scheme val="minor"/>
      </rPr>
      <t>greater proportion
of IG reported consuming an extra fruit serve (9% vs 4% consuming an extra serve/day, p &lt; 0.05) at 1w FU, however total fruit intake (grams/day) was not greater</t>
    </r>
  </si>
  <si>
    <t>Umbrella review</t>
  </si>
  <si>
    <t>Intervention provider</t>
  </si>
  <si>
    <t xml:space="preserve">Outcome measurement
</t>
  </si>
  <si>
    <t>self-reported PA (not further defined)</t>
  </si>
  <si>
    <t>Intake of … Fruit and vegetable; Fat; Fat, fruit and vegetable; Fruit; and Multiple diet components and/or diet score. No information on mesurement</t>
  </si>
  <si>
    <t>One of the reviews (Sullivan et al., 2011) analyzed the effectiveness of a BI carried out by professionals other than doctors (e.g., nurses, psychologists, social workers)</t>
  </si>
  <si>
    <t>1-5 verbally-delivered information, advice or counselling (69)
Treatment duration:  &lt;5 min to 60 min of advice or counselling (median 25 min, IQR 7.5–30.0).</t>
  </si>
  <si>
    <t>quantitative continuous measure of total alcohol consumption within a specified time frame (standard drinks, grams of ethanol or days of drinking)</t>
  </si>
  <si>
    <t>counsellors (defined as any mental health providers including clinical and research psychologists or clinical social workers); general practitioners (including primary care providers and general physicians); nurses (including research or clinical nurses on secondment); peerdelivered and different providers (but with no fixed provider).</t>
  </si>
  <si>
    <t>alcohol consumption measured by self-report, including quantity or frequency measures, or composite scores from validated questionnaires such as the AUDIT</t>
  </si>
  <si>
    <t>Mental health treatment settings, or other health or social care setting where screening for mental health and alcohol use took place, e.g. GP surgery or counselling centre (n.a.)</t>
  </si>
  <si>
    <t>BI delivered by a primary care practioner and/or in primary care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</si>
</sst>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15">
    <font>
      <sz val="11"/>
      <color theme="1"/>
      <name val="Aptos Narrow"/>
      <family val="2"/>
      <scheme val="minor"/>
    </font>
    <font>
      <u/>
      <sz val="11"/>
      <color theme="10"/>
      <name val="Aptos Narrow"/>
      <family val="2"/>
      <scheme val="minor"/>
    </font>
    <font>
      <u/>
      <sz val="11"/>
      <color theme="1"/>
      <name val="Aptos Narrow"/>
      <family val="2"/>
      <scheme val="minor"/>
    </font>
    <font>
      <b/>
      <sz val="11"/>
      <color theme="1"/>
      <name val="Aptos Narrow"/>
      <family val="2"/>
      <scheme val="minor"/>
    </font>
    <font>
      <sz val="8"/>
      <name val="Aptos Narrow"/>
      <family val="2"/>
      <scheme val="minor"/>
    </font>
    <font>
      <sz val="11"/>
      <color rgb="FF000000"/>
      <name val="Aptos Narrow"/>
      <family val="2"/>
      <scheme val="minor"/>
    </font>
    <font>
      <b/>
      <sz val="11"/>
      <color rgb="FF000000"/>
      <name val="Aptos Narrow"/>
      <family val="2"/>
      <scheme val="minor"/>
    </font>
    <font>
      <i/>
      <sz val="11"/>
      <color rgb="FF000000"/>
      <name val="Aptos Narrow"/>
      <family val="2"/>
      <scheme val="minor"/>
    </font>
    <font>
      <i/>
      <sz val="11"/>
      <color theme="1"/>
      <name val="Aptos Narrow"/>
      <family val="2"/>
      <scheme val="minor"/>
    </font>
    <font>
      <sz val="11"/>
      <name val="Aptos Narrow"/>
      <family val="2"/>
      <scheme val="minor"/>
    </font>
    <font>
      <sz val="7"/>
      <color rgb="FF333333"/>
      <name val="Inherit"/>
    </font>
    <font>
      <b/>
      <sz val="10"/>
      <color theme="1"/>
      <name val="Aptos"/>
      <family val="2"/>
    </font>
    <font>
      <b/>
      <sz val="11"/>
      <color rgb="FF000000"/>
      <name val="Aptos Narrow"/>
      <scheme val="minor"/>
    </font>
    <font>
      <sz val="11"/>
      <color rgb="FF000000"/>
      <name val="Aptos Narrow"/>
      <scheme val="minor"/>
    </font>
    <font>
      <sz val="11"/>
      <color theme="1"/>
      <name val="Aptos Narrow"/>
      <family val="2"/>
    </font>
  </fonts>
  <fills count="6">
    <fill>
      <patternFill patternType="none"/>
    </fill>
    <fill>
      <patternFill patternType="gray125"/>
    </fill>
    <fill>
      <patternFill patternType="solid">
        <fgColor theme="3" tint="0.749992370372631"/>
        <bgColor indexed="64"/>
      </patternFill>
    </fill>
    <fill>
      <patternFill patternType="solid">
        <fgColor theme="0"/>
        <bgColor indexed="64"/>
      </patternFill>
    </fill>
    <fill>
      <patternFill patternType="solid">
        <fgColor theme="2"/>
        <bgColor indexed="64"/>
      </patternFill>
    </fill>
    <fill>
      <patternFill patternType="solid">
        <fgColor theme="5" tint="0.79998168889431442"/>
        <bgColor indexed="64"/>
      </patternFill>
    </fill>
  </fills>
  <borders count="21">
    <border>
      <left/>
      <right/>
      <top/>
      <bottom/>
      <diagonal/>
    </border>
    <border>
      <left/>
      <right/>
      <top style="thin">
        <color indexed="64"/>
      </top>
      <bottom/>
      <diagonal/>
    </border>
    <border>
      <left style="thick">
        <color indexed="64"/>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style="thin">
        <color indexed="64"/>
      </left>
      <right/>
      <top/>
      <bottom/>
      <diagonal/>
    </border>
    <border>
      <left/>
      <right/>
      <top/>
      <bottom style="medium">
        <color indexed="64"/>
      </bottom>
      <diagonal/>
    </border>
    <border>
      <left/>
      <right style="thin">
        <color indexed="64"/>
      </right>
      <top style="medium">
        <color indexed="64"/>
      </top>
      <bottom/>
      <diagonal/>
    </border>
    <border>
      <left/>
      <right style="thin">
        <color indexed="64"/>
      </right>
      <top/>
      <bottom style="medium">
        <color indexed="64"/>
      </bottom>
      <diagonal/>
    </border>
    <border>
      <left style="medium">
        <color rgb="FFD3D3D3"/>
      </left>
      <right style="medium">
        <color rgb="FFD3D3D3"/>
      </right>
      <top style="medium">
        <color rgb="FFD3D3D3"/>
      </top>
      <bottom style="medium">
        <color rgb="FFD3D3D3"/>
      </bottom>
      <diagonal/>
    </border>
    <border>
      <left/>
      <right/>
      <top style="medium">
        <color auto="1"/>
      </top>
      <bottom style="medium">
        <color auto="1"/>
      </bottom>
      <diagonal/>
    </border>
    <border>
      <left style="thin">
        <color indexed="64"/>
      </left>
      <right/>
      <top style="medium">
        <color auto="1"/>
      </top>
      <bottom style="medium">
        <color auto="1"/>
      </bottom>
      <diagonal/>
    </border>
    <border>
      <left/>
      <right style="thin">
        <color indexed="64"/>
      </right>
      <top style="medium">
        <color auto="1"/>
      </top>
      <bottom style="medium">
        <color auto="1"/>
      </bottom>
      <diagonal/>
    </border>
  </borders>
  <cellStyleXfs count="3">
    <xf numFmtId="0" fontId="0" fillId="0" borderId="0"/>
    <xf numFmtId="0" fontId="1" fillId="0" borderId="0" applyNumberFormat="0" applyFill="0" applyBorder="0" applyAlignment="0" applyProtection="0"/>
    <xf numFmtId="0" fontId="1" fillId="0" borderId="0" applyNumberFormat="0" applyFill="0" applyBorder="0" applyAlignment="0" applyProtection="0"/>
  </cellStyleXfs>
  <cellXfs count="101">
    <xf numFmtId="0" fontId="0" fillId="0" borderId="0" xfId="0"/>
    <xf numFmtId="0" fontId="3" fillId="0" borderId="0" xfId="0" applyFont="1" applyAlignment="1">
      <alignment horizontal="center" vertical="top" wrapText="1"/>
    </xf>
    <xf numFmtId="0" fontId="3" fillId="0" borderId="8" xfId="0" applyFont="1" applyBorder="1" applyAlignment="1">
      <alignment horizontal="center" vertical="top" wrapText="1"/>
    </xf>
    <xf numFmtId="0" fontId="0" fillId="0" borderId="0" xfId="0" applyAlignment="1">
      <alignment vertical="top" wrapText="1"/>
    </xf>
    <xf numFmtId="0" fontId="0" fillId="0" borderId="0" xfId="0" applyAlignment="1">
      <alignment horizontal="center" vertical="top" wrapText="1"/>
    </xf>
    <xf numFmtId="0" fontId="0" fillId="0" borderId="8" xfId="0" applyBorder="1" applyAlignment="1">
      <alignment horizontal="center" vertical="top" wrapText="1"/>
    </xf>
    <xf numFmtId="0" fontId="0" fillId="0" borderId="0" xfId="0" applyAlignment="1">
      <alignment horizontal="left" vertical="top" wrapText="1"/>
    </xf>
    <xf numFmtId="0" fontId="0" fillId="0" borderId="13" xfId="0" applyBorder="1" applyAlignment="1">
      <alignment vertical="top" wrapText="1"/>
    </xf>
    <xf numFmtId="0" fontId="0" fillId="0" borderId="10" xfId="0" applyBorder="1" applyAlignment="1">
      <alignment horizontal="center" vertical="top" wrapText="1"/>
    </xf>
    <xf numFmtId="0" fontId="0" fillId="0" borderId="9" xfId="0" applyBorder="1" applyAlignment="1">
      <alignment horizontal="center" vertical="top" wrapText="1"/>
    </xf>
    <xf numFmtId="0" fontId="0" fillId="0" borderId="13" xfId="0" applyBorder="1" applyAlignment="1">
      <alignment horizontal="center" vertical="top" wrapText="1"/>
    </xf>
    <xf numFmtId="0" fontId="0" fillId="0" borderId="11" xfId="0" applyBorder="1" applyAlignment="1">
      <alignment vertical="top" wrapText="1"/>
    </xf>
    <xf numFmtId="0" fontId="0" fillId="0" borderId="10" xfId="0" applyBorder="1" applyAlignment="1">
      <alignment vertical="top" wrapText="1"/>
    </xf>
    <xf numFmtId="0" fontId="3" fillId="3" borderId="0" xfId="0" applyFont="1" applyFill="1" applyAlignment="1">
      <alignment vertical="top" wrapText="1"/>
    </xf>
    <xf numFmtId="0" fontId="3" fillId="3" borderId="8" xfId="0" applyFont="1" applyFill="1" applyBorder="1" applyAlignment="1">
      <alignment vertical="top" wrapText="1"/>
    </xf>
    <xf numFmtId="0" fontId="0" fillId="0" borderId="0" xfId="0" quotePrefix="1" applyAlignment="1">
      <alignment horizontal="center" vertical="top" wrapText="1"/>
    </xf>
    <xf numFmtId="0" fontId="0" fillId="0" borderId="8" xfId="0" quotePrefix="1" applyBorder="1" applyAlignment="1">
      <alignment horizontal="center" vertical="top" wrapText="1"/>
    </xf>
    <xf numFmtId="0" fontId="0" fillId="0" borderId="0" xfId="0" applyAlignment="1">
      <alignment horizontal="center" vertical="top"/>
    </xf>
    <xf numFmtId="0" fontId="0" fillId="0" borderId="2" xfId="0" applyBorder="1" applyAlignment="1">
      <alignment vertical="top" wrapText="1"/>
    </xf>
    <xf numFmtId="0" fontId="3" fillId="0" borderId="15" xfId="0" applyFont="1" applyBorder="1" applyAlignment="1">
      <alignment horizontal="center" vertical="top" wrapText="1"/>
    </xf>
    <xf numFmtId="0" fontId="3" fillId="0" borderId="3" xfId="0" applyFont="1" applyBorder="1"/>
    <xf numFmtId="0" fontId="0" fillId="0" borderId="3" xfId="0" applyBorder="1"/>
    <xf numFmtId="0" fontId="3" fillId="0" borderId="3" xfId="0" applyFont="1" applyBorder="1" applyAlignment="1">
      <alignment vertical="center" wrapText="1"/>
    </xf>
    <xf numFmtId="0" fontId="0" fillId="0" borderId="3" xfId="0" applyBorder="1" applyAlignment="1">
      <alignment horizontal="center" vertical="center" wrapText="1"/>
    </xf>
    <xf numFmtId="0" fontId="0" fillId="0" borderId="6" xfId="0" applyBorder="1" applyAlignment="1">
      <alignment vertical="center" wrapText="1"/>
    </xf>
    <xf numFmtId="0" fontId="0" fillId="0" borderId="3" xfId="0" applyBorder="1" applyAlignment="1">
      <alignment horizontal="center" vertical="top" wrapText="1"/>
    </xf>
    <xf numFmtId="0" fontId="3" fillId="0" borderId="3" xfId="0" applyFont="1" applyBorder="1" applyAlignment="1">
      <alignment horizontal="center" vertical="center" wrapText="1"/>
    </xf>
    <xf numFmtId="0" fontId="0" fillId="0" borderId="3" xfId="0" quotePrefix="1" applyBorder="1" applyAlignment="1">
      <alignment horizontal="center" vertical="center" wrapText="1"/>
    </xf>
    <xf numFmtId="0" fontId="0" fillId="0" borderId="3" xfId="0" applyBorder="1" applyAlignment="1">
      <alignment vertical="top" wrapText="1"/>
    </xf>
    <xf numFmtId="0" fontId="8" fillId="0" borderId="3" xfId="0" applyFont="1" applyBorder="1" applyAlignment="1">
      <alignment horizontal="center" vertical="center" wrapText="1"/>
    </xf>
    <xf numFmtId="17" fontId="0" fillId="0" borderId="3" xfId="0" applyNumberFormat="1" applyBorder="1" applyAlignment="1">
      <alignment horizontal="center" vertical="top" wrapText="1"/>
    </xf>
    <xf numFmtId="0" fontId="0" fillId="0" borderId="3" xfId="0" quotePrefix="1" applyBorder="1" applyAlignment="1">
      <alignment horizontal="center" vertical="top" wrapText="1"/>
    </xf>
    <xf numFmtId="0" fontId="9" fillId="0" borderId="3" xfId="1" applyFont="1" applyBorder="1" applyAlignment="1">
      <alignment horizontal="center" vertical="center" wrapText="1"/>
    </xf>
    <xf numFmtId="0" fontId="3" fillId="0" borderId="3" xfId="0" applyFont="1" applyBorder="1" applyAlignment="1">
      <alignment vertical="top" wrapText="1"/>
    </xf>
    <xf numFmtId="0" fontId="3" fillId="0" borderId="3" xfId="0" applyFont="1" applyBorder="1" applyAlignment="1">
      <alignment horizontal="center" vertical="top" wrapText="1"/>
    </xf>
    <xf numFmtId="0" fontId="0" fillId="0" borderId="0" xfId="0" applyAlignment="1">
      <alignment wrapText="1"/>
    </xf>
    <xf numFmtId="0" fontId="0" fillId="0" borderId="17" xfId="0" applyBorder="1"/>
    <xf numFmtId="0" fontId="10" fillId="0" borderId="0" xfId="0" applyFont="1" applyAlignment="1">
      <alignment horizontal="left" vertical="center" wrapText="1"/>
    </xf>
    <xf numFmtId="0" fontId="11" fillId="4" borderId="8" xfId="0" applyFont="1" applyFill="1" applyBorder="1" applyAlignment="1">
      <alignment horizontal="center" vertical="top" wrapText="1"/>
    </xf>
    <xf numFmtId="0" fontId="11" fillId="4" borderId="0" xfId="0" applyFont="1" applyFill="1" applyAlignment="1">
      <alignment horizontal="center" vertical="top" wrapText="1"/>
    </xf>
    <xf numFmtId="0" fontId="11" fillId="4" borderId="13" xfId="0" applyFont="1" applyFill="1" applyBorder="1" applyAlignment="1">
      <alignment vertical="top" wrapText="1"/>
    </xf>
    <xf numFmtId="0" fontId="0" fillId="0" borderId="0" xfId="0" applyAlignment="1">
      <alignment horizontal="center" vertical="center" wrapText="1"/>
    </xf>
    <xf numFmtId="0" fontId="0" fillId="0" borderId="8" xfId="0" applyBorder="1" applyAlignment="1">
      <alignment horizontal="center" vertical="center" wrapText="1"/>
    </xf>
    <xf numFmtId="0" fontId="11" fillId="0" borderId="15" xfId="0" applyFont="1" applyBorder="1" applyAlignment="1">
      <alignment horizontal="center" vertical="center" wrapText="1"/>
    </xf>
    <xf numFmtId="0" fontId="11" fillId="0" borderId="0" xfId="0" applyFont="1" applyAlignment="1">
      <alignment horizontal="center" vertical="center" wrapText="1"/>
    </xf>
    <xf numFmtId="0" fontId="11" fillId="0" borderId="13" xfId="0" applyFont="1" applyBorder="1" applyAlignment="1">
      <alignment horizontal="center" vertical="center" wrapText="1"/>
    </xf>
    <xf numFmtId="0" fontId="3" fillId="0" borderId="18" xfId="0" applyFont="1" applyBorder="1" applyAlignment="1">
      <alignment horizontal="left" vertical="top" wrapText="1"/>
    </xf>
    <xf numFmtId="0" fontId="13" fillId="0" borderId="8" xfId="0" applyFont="1" applyBorder="1" applyAlignment="1">
      <alignment horizontal="center" vertical="top" wrapText="1"/>
    </xf>
    <xf numFmtId="0" fontId="12" fillId="0" borderId="8" xfId="0" applyFont="1" applyBorder="1" applyAlignment="1">
      <alignment horizontal="center" vertical="top" wrapText="1"/>
    </xf>
    <xf numFmtId="0" fontId="13" fillId="0" borderId="9" xfId="0" applyFont="1" applyBorder="1" applyAlignment="1">
      <alignment horizontal="center" vertical="top" wrapText="1"/>
    </xf>
    <xf numFmtId="0" fontId="0" fillId="0" borderId="4" xfId="0" applyBorder="1" applyAlignment="1">
      <alignment horizontal="center" vertical="top" wrapText="1"/>
    </xf>
    <xf numFmtId="0" fontId="0" fillId="0" borderId="6" xfId="0" applyBorder="1" applyAlignment="1">
      <alignment horizontal="center" vertical="top" wrapText="1"/>
    </xf>
    <xf numFmtId="0" fontId="3" fillId="2" borderId="13" xfId="0" applyFont="1" applyFill="1" applyBorder="1" applyAlignment="1">
      <alignment horizontal="left" vertical="top" wrapText="1"/>
    </xf>
    <xf numFmtId="0" fontId="3" fillId="2" borderId="0" xfId="0" applyFont="1" applyFill="1" applyAlignment="1">
      <alignment horizontal="left" vertical="top" wrapText="1"/>
    </xf>
    <xf numFmtId="0" fontId="3" fillId="2" borderId="8" xfId="0" applyFont="1" applyFill="1" applyBorder="1" applyAlignment="1">
      <alignment horizontal="left" vertical="top" wrapText="1"/>
    </xf>
    <xf numFmtId="164" fontId="0" fillId="0" borderId="3" xfId="0" applyNumberFormat="1" applyBorder="1" applyAlignment="1">
      <alignment horizontal="center" vertical="top" wrapText="1"/>
    </xf>
    <xf numFmtId="0" fontId="0" fillId="5" borderId="0" xfId="0" applyFill="1"/>
    <xf numFmtId="0" fontId="0" fillId="5" borderId="8" xfId="0" applyFill="1" applyBorder="1"/>
    <xf numFmtId="0" fontId="5" fillId="0" borderId="8" xfId="0" applyFont="1" applyBorder="1" applyAlignment="1">
      <alignment horizontal="center" vertical="top" wrapText="1"/>
    </xf>
    <xf numFmtId="0" fontId="0" fillId="0" borderId="0" xfId="0" quotePrefix="1" applyAlignment="1">
      <alignment vertical="top" wrapText="1"/>
    </xf>
    <xf numFmtId="0" fontId="0" fillId="0" borderId="4" xfId="0" applyBorder="1" applyAlignment="1">
      <alignment horizontal="center" vertical="center" wrapText="1"/>
    </xf>
    <xf numFmtId="0" fontId="0" fillId="0" borderId="6" xfId="0" applyBorder="1" applyAlignment="1">
      <alignment horizontal="center" vertical="center" wrapText="1"/>
    </xf>
    <xf numFmtId="0" fontId="0" fillId="0" borderId="4" xfId="0" applyBorder="1" applyAlignment="1">
      <alignment horizontal="center" vertical="top" wrapText="1"/>
    </xf>
    <xf numFmtId="0" fontId="0" fillId="0" borderId="6" xfId="0" applyBorder="1" applyAlignment="1">
      <alignment horizontal="center" vertical="top" wrapText="1"/>
    </xf>
    <xf numFmtId="0" fontId="3" fillId="0" borderId="4" xfId="0" applyFont="1" applyBorder="1" applyAlignment="1">
      <alignment horizontal="center"/>
    </xf>
    <xf numFmtId="0" fontId="3" fillId="0" borderId="6" xfId="0" applyFont="1" applyBorder="1" applyAlignment="1">
      <alignment horizontal="center"/>
    </xf>
    <xf numFmtId="0" fontId="3" fillId="0" borderId="5" xfId="0" applyFont="1" applyBorder="1" applyAlignment="1">
      <alignment horizontal="center"/>
    </xf>
    <xf numFmtId="0" fontId="0" fillId="0" borderId="13" xfId="0" applyBorder="1" applyAlignment="1">
      <alignment horizontal="left" vertical="top" wrapText="1"/>
    </xf>
    <xf numFmtId="0" fontId="0" fillId="0" borderId="0" xfId="0" applyAlignment="1">
      <alignment horizontal="left" vertical="top" wrapText="1"/>
    </xf>
    <xf numFmtId="0" fontId="0" fillId="0" borderId="11" xfId="0" applyBorder="1" applyAlignment="1">
      <alignment horizontal="left" vertical="top" wrapText="1"/>
    </xf>
    <xf numFmtId="0" fontId="0" fillId="0" borderId="10" xfId="0" applyBorder="1" applyAlignment="1">
      <alignment horizontal="left" vertical="top" wrapText="1"/>
    </xf>
    <xf numFmtId="0" fontId="3" fillId="0" borderId="0" xfId="0" applyFont="1" applyAlignment="1">
      <alignment horizontal="left" vertical="top" wrapText="1"/>
    </xf>
    <xf numFmtId="0" fontId="3" fillId="0" borderId="1" xfId="0" applyFont="1" applyBorder="1" applyAlignment="1">
      <alignment horizontal="center" vertical="top" wrapText="1"/>
    </xf>
    <xf numFmtId="0" fontId="3" fillId="0" borderId="7" xfId="0" applyFont="1" applyBorder="1" applyAlignment="1">
      <alignment horizontal="center" vertical="top" wrapText="1"/>
    </xf>
    <xf numFmtId="0" fontId="0" fillId="0" borderId="0" xfId="0" applyAlignment="1">
      <alignment horizontal="center" vertical="top" wrapText="1"/>
    </xf>
    <xf numFmtId="0" fontId="0" fillId="0" borderId="8" xfId="0" applyBorder="1" applyAlignment="1">
      <alignment horizontal="center" vertical="top" wrapText="1"/>
    </xf>
    <xf numFmtId="0" fontId="3" fillId="2" borderId="13" xfId="0" applyFont="1" applyFill="1" applyBorder="1" applyAlignment="1">
      <alignment horizontal="left" vertical="top" wrapText="1"/>
    </xf>
    <xf numFmtId="0" fontId="3" fillId="2" borderId="0" xfId="0" applyFont="1" applyFill="1" applyAlignment="1">
      <alignment horizontal="left" vertical="top" wrapText="1"/>
    </xf>
    <xf numFmtId="0" fontId="3" fillId="2" borderId="8" xfId="0" applyFont="1" applyFill="1" applyBorder="1" applyAlignment="1">
      <alignment horizontal="left" vertical="top" wrapText="1"/>
    </xf>
    <xf numFmtId="0" fontId="0" fillId="0" borderId="10" xfId="0" applyBorder="1" applyAlignment="1">
      <alignment horizontal="center" vertical="top" wrapText="1"/>
    </xf>
    <xf numFmtId="0" fontId="0" fillId="0" borderId="9" xfId="0" applyBorder="1" applyAlignment="1">
      <alignment horizontal="center" vertical="top" wrapText="1"/>
    </xf>
    <xf numFmtId="0" fontId="3" fillId="0" borderId="12" xfId="0" applyFont="1" applyBorder="1" applyAlignment="1">
      <alignment horizontal="left" vertical="top" wrapText="1"/>
    </xf>
    <xf numFmtId="0" fontId="3" fillId="0" borderId="1" xfId="0" applyFont="1" applyBorder="1" applyAlignment="1">
      <alignment horizontal="left" vertical="top" wrapText="1"/>
    </xf>
    <xf numFmtId="0" fontId="3" fillId="0" borderId="13" xfId="0" applyFont="1" applyBorder="1" applyAlignment="1">
      <alignment horizontal="left" vertical="top" wrapText="1"/>
    </xf>
    <xf numFmtId="0" fontId="3" fillId="0" borderId="13" xfId="0" applyFont="1" applyBorder="1" applyAlignment="1">
      <alignment horizontal="center" vertical="top" wrapText="1"/>
    </xf>
    <xf numFmtId="0" fontId="3" fillId="0" borderId="0" xfId="0" applyFont="1" applyAlignment="1">
      <alignment horizontal="center" vertical="top" wrapText="1"/>
    </xf>
    <xf numFmtId="0" fontId="3" fillId="0" borderId="8" xfId="0" applyFont="1" applyBorder="1" applyAlignment="1">
      <alignment horizontal="center" vertical="top" wrapText="1"/>
    </xf>
    <xf numFmtId="0" fontId="0" fillId="0" borderId="13" xfId="0" applyBorder="1" applyAlignment="1">
      <alignment horizontal="center" vertical="top" wrapText="1"/>
    </xf>
    <xf numFmtId="0" fontId="3" fillId="0" borderId="14" xfId="0" applyFont="1" applyBorder="1" applyAlignment="1">
      <alignment horizontal="left" vertical="top" wrapText="1"/>
    </xf>
    <xf numFmtId="0" fontId="5" fillId="0" borderId="8" xfId="0" applyFont="1" applyBorder="1" applyAlignment="1">
      <alignment horizontal="center" vertical="top" wrapText="1"/>
    </xf>
    <xf numFmtId="0" fontId="3" fillId="2" borderId="0" xfId="0" applyFont="1" applyFill="1" applyAlignment="1">
      <alignment horizontal="center" vertical="top" wrapText="1"/>
    </xf>
    <xf numFmtId="0" fontId="3" fillId="0" borderId="13" xfId="0" applyFont="1" applyBorder="1" applyAlignment="1">
      <alignment horizontal="left" vertical="top"/>
    </xf>
    <xf numFmtId="0" fontId="3" fillId="0" borderId="0" xfId="0" applyFont="1" applyAlignment="1">
      <alignment horizontal="left" vertical="top"/>
    </xf>
    <xf numFmtId="0" fontId="3" fillId="0" borderId="11" xfId="0" applyFont="1" applyBorder="1" applyAlignment="1">
      <alignment horizontal="left" vertical="top"/>
    </xf>
    <xf numFmtId="0" fontId="3" fillId="0" borderId="10" xfId="0" applyFont="1" applyBorder="1" applyAlignment="1">
      <alignment horizontal="left" vertical="top"/>
    </xf>
    <xf numFmtId="0" fontId="0" fillId="0" borderId="0" xfId="0" quotePrefix="1" applyAlignment="1">
      <alignment horizontal="center" vertical="top" wrapText="1"/>
    </xf>
    <xf numFmtId="0" fontId="3" fillId="0" borderId="16" xfId="0" applyFont="1" applyBorder="1" applyAlignment="1">
      <alignment horizontal="left" vertical="top" wrapText="1"/>
    </xf>
    <xf numFmtId="0" fontId="3" fillId="0" borderId="18" xfId="0" applyFont="1" applyBorder="1" applyAlignment="1">
      <alignment horizontal="center" vertical="top" wrapText="1"/>
    </xf>
    <xf numFmtId="0" fontId="3" fillId="0" borderId="20" xfId="0" applyFont="1" applyBorder="1" applyAlignment="1">
      <alignment horizontal="center" vertical="top" wrapText="1"/>
    </xf>
    <xf numFmtId="0" fontId="3" fillId="0" borderId="19" xfId="0" applyFont="1" applyBorder="1" applyAlignment="1">
      <alignment horizontal="center"/>
    </xf>
    <xf numFmtId="0" fontId="3" fillId="0" borderId="18" xfId="0" applyFont="1" applyBorder="1" applyAlignment="1">
      <alignment horizontal="center"/>
    </xf>
  </cellXfs>
  <cellStyles count="3">
    <cellStyle name="Hyperlink" xfId="2" xr:uid="{00000000-000B-0000-0000-000008000000}"/>
    <cellStyle name="Link" xfId="1" builtinId="8"/>
    <cellStyle name="Standar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F05263-F169-4FCE-A518-329C6546397E}">
  <dimension ref="A1:I25"/>
  <sheetViews>
    <sheetView tabSelected="1" topLeftCell="A16" zoomScale="80" zoomScaleNormal="80" workbookViewId="0">
      <selection activeCell="G19" sqref="G19"/>
    </sheetView>
  </sheetViews>
  <sheetFormatPr baseColWidth="10" defaultColWidth="8.7265625" defaultRowHeight="14.5"/>
  <cols>
    <col min="1" max="1" width="11.81640625" style="21" customWidth="1"/>
    <col min="2" max="2" width="23.26953125" style="21" customWidth="1"/>
    <col min="3" max="3" width="19.81640625" style="21" customWidth="1"/>
    <col min="4" max="4" width="18.453125" style="21" customWidth="1"/>
    <col min="5" max="5" width="18.1796875" style="21" customWidth="1"/>
    <col min="6" max="6" width="42.81640625" style="21" customWidth="1"/>
    <col min="7" max="7" width="24.1796875" style="21" customWidth="1"/>
    <col min="8" max="8" width="24.453125" style="21" customWidth="1"/>
    <col min="9" max="9" width="25" style="21" customWidth="1"/>
    <col min="10" max="16384" width="8.7265625" style="21"/>
  </cols>
  <sheetData>
    <row r="1" spans="1:9">
      <c r="A1" s="20" t="s">
        <v>0</v>
      </c>
      <c r="B1" s="64" t="s">
        <v>404</v>
      </c>
      <c r="C1" s="65"/>
      <c r="D1" s="64" t="s">
        <v>1</v>
      </c>
      <c r="E1" s="65"/>
      <c r="F1" s="64" t="s">
        <v>2</v>
      </c>
      <c r="G1" s="66"/>
      <c r="H1" s="65"/>
    </row>
    <row r="2" spans="1:9" ht="26.15" customHeight="1">
      <c r="A2" s="22" t="s">
        <v>3</v>
      </c>
      <c r="B2" s="23" t="s">
        <v>4</v>
      </c>
      <c r="C2" s="23" t="s">
        <v>5</v>
      </c>
      <c r="D2" s="60" t="s">
        <v>346</v>
      </c>
      <c r="E2" s="61"/>
      <c r="F2" s="23" t="s">
        <v>6</v>
      </c>
      <c r="G2" s="23" t="s">
        <v>7</v>
      </c>
      <c r="H2" s="23" t="s">
        <v>8</v>
      </c>
    </row>
    <row r="3" spans="1:9" ht="26.15" customHeight="1">
      <c r="A3" s="22" t="s">
        <v>9</v>
      </c>
      <c r="B3" s="23" t="s">
        <v>354</v>
      </c>
      <c r="C3" s="23" t="s">
        <v>356</v>
      </c>
      <c r="D3" s="60" t="s">
        <v>357</v>
      </c>
      <c r="E3" s="61"/>
      <c r="F3" s="23" t="s">
        <v>358</v>
      </c>
      <c r="G3" s="23" t="s">
        <v>359</v>
      </c>
      <c r="H3" s="23" t="s">
        <v>355</v>
      </c>
      <c r="I3" s="24"/>
    </row>
    <row r="4" spans="1:9" ht="188.5">
      <c r="A4" s="22" t="s">
        <v>10</v>
      </c>
      <c r="B4" s="23" t="s">
        <v>11</v>
      </c>
      <c r="C4" s="23" t="s">
        <v>12</v>
      </c>
      <c r="D4" s="23" t="s">
        <v>13</v>
      </c>
      <c r="E4" s="23" t="s">
        <v>14</v>
      </c>
      <c r="F4" s="23" t="s">
        <v>15</v>
      </c>
      <c r="G4" s="23" t="s">
        <v>16</v>
      </c>
      <c r="H4" s="23" t="s">
        <v>17</v>
      </c>
    </row>
    <row r="5" spans="1:9" ht="14.5" customHeight="1">
      <c r="A5" s="22" t="s">
        <v>18</v>
      </c>
      <c r="B5" s="23" t="s">
        <v>19</v>
      </c>
      <c r="C5" s="23" t="s">
        <v>20</v>
      </c>
      <c r="D5" s="60" t="s">
        <v>21</v>
      </c>
      <c r="E5" s="61"/>
      <c r="F5" s="23" t="s">
        <v>22</v>
      </c>
      <c r="G5" s="25" t="s">
        <v>23</v>
      </c>
      <c r="H5" s="23" t="s">
        <v>24</v>
      </c>
    </row>
    <row r="6" spans="1:9" ht="261">
      <c r="A6" s="22" t="s">
        <v>25</v>
      </c>
      <c r="B6" s="26" t="s">
        <v>26</v>
      </c>
      <c r="C6" s="26" t="s">
        <v>27</v>
      </c>
      <c r="D6" s="26" t="s">
        <v>28</v>
      </c>
      <c r="E6" s="26" t="s">
        <v>29</v>
      </c>
      <c r="F6" s="26" t="s">
        <v>30</v>
      </c>
      <c r="G6" s="26" t="s">
        <v>31</v>
      </c>
      <c r="H6" s="26" t="s">
        <v>32</v>
      </c>
    </row>
    <row r="7" spans="1:9" ht="72.5">
      <c r="A7" s="22" t="s">
        <v>33</v>
      </c>
      <c r="B7" s="27" t="s">
        <v>34</v>
      </c>
      <c r="C7" s="27" t="s">
        <v>35</v>
      </c>
      <c r="D7" s="23" t="s">
        <v>36</v>
      </c>
      <c r="E7" s="23" t="s">
        <v>37</v>
      </c>
      <c r="F7" s="23" t="s">
        <v>38</v>
      </c>
      <c r="G7" s="23" t="s">
        <v>39</v>
      </c>
      <c r="H7" s="27" t="s">
        <v>40</v>
      </c>
    </row>
    <row r="8" spans="1:9" ht="43.5" customHeight="1">
      <c r="A8" s="28" t="s">
        <v>41</v>
      </c>
      <c r="B8" s="25">
        <v>25493</v>
      </c>
      <c r="C8" s="25" t="s">
        <v>42</v>
      </c>
      <c r="D8" s="62" t="s">
        <v>43</v>
      </c>
      <c r="E8" s="63"/>
      <c r="F8" s="55">
        <v>29.890999999999998</v>
      </c>
      <c r="G8" s="25" t="s">
        <v>44</v>
      </c>
      <c r="H8" s="25" t="s">
        <v>45</v>
      </c>
    </row>
    <row r="9" spans="1:9" ht="43.5" customHeight="1">
      <c r="A9" s="33" t="s">
        <v>353</v>
      </c>
      <c r="B9" s="25" t="s">
        <v>377</v>
      </c>
      <c r="C9" s="25" t="s">
        <v>350</v>
      </c>
      <c r="D9" s="50" t="s">
        <v>349</v>
      </c>
      <c r="E9" s="51" t="s">
        <v>348</v>
      </c>
      <c r="F9" s="55" t="s">
        <v>351</v>
      </c>
      <c r="G9" s="25" t="s">
        <v>352</v>
      </c>
      <c r="H9" s="25" t="s">
        <v>376</v>
      </c>
    </row>
    <row r="10" spans="1:9" ht="29.15" customHeight="1">
      <c r="A10" s="28" t="s">
        <v>46</v>
      </c>
      <c r="B10" s="25" t="s">
        <v>47</v>
      </c>
      <c r="C10" s="25" t="s">
        <v>47</v>
      </c>
      <c r="D10" s="62" t="s">
        <v>48</v>
      </c>
      <c r="E10" s="63"/>
      <c r="F10" s="25" t="s">
        <v>49</v>
      </c>
      <c r="G10" s="25" t="s">
        <v>50</v>
      </c>
      <c r="H10" s="25" t="s">
        <v>51</v>
      </c>
    </row>
    <row r="11" spans="1:9" ht="72.5">
      <c r="A11" s="22" t="s">
        <v>52</v>
      </c>
      <c r="B11" s="27" t="s">
        <v>53</v>
      </c>
      <c r="C11" s="27" t="s">
        <v>54</v>
      </c>
      <c r="D11" s="23" t="s">
        <v>55</v>
      </c>
      <c r="E11" s="23" t="s">
        <v>55</v>
      </c>
      <c r="F11" s="23" t="s">
        <v>56</v>
      </c>
      <c r="G11" s="23" t="s">
        <v>57</v>
      </c>
      <c r="H11" s="23" t="s">
        <v>58</v>
      </c>
    </row>
    <row r="12" spans="1:9" ht="130.5">
      <c r="A12" s="22" t="s">
        <v>405</v>
      </c>
      <c r="B12" s="27" t="s">
        <v>415</v>
      </c>
      <c r="C12" s="27" t="s">
        <v>409</v>
      </c>
      <c r="D12" s="60" t="s">
        <v>47</v>
      </c>
      <c r="E12" s="61"/>
      <c r="F12" s="23" t="s">
        <v>412</v>
      </c>
      <c r="G12" s="23" t="s">
        <v>47</v>
      </c>
      <c r="H12" s="23" t="s">
        <v>47</v>
      </c>
    </row>
    <row r="13" spans="1:9" ht="58">
      <c r="A13" s="22" t="s">
        <v>59</v>
      </c>
      <c r="B13" s="23" t="s">
        <v>60</v>
      </c>
      <c r="C13" s="23" t="s">
        <v>61</v>
      </c>
      <c r="D13" s="60" t="s">
        <v>410</v>
      </c>
      <c r="E13" s="61"/>
      <c r="F13" s="29" t="s">
        <v>62</v>
      </c>
      <c r="G13" s="23" t="s">
        <v>63</v>
      </c>
      <c r="H13" s="23" t="s">
        <v>64</v>
      </c>
    </row>
    <row r="14" spans="1:9" ht="145">
      <c r="A14" s="28" t="s">
        <v>65</v>
      </c>
      <c r="B14" s="30" t="s">
        <v>66</v>
      </c>
      <c r="C14" s="25" t="s">
        <v>67</v>
      </c>
      <c r="D14" s="62" t="s">
        <v>68</v>
      </c>
      <c r="E14" s="63"/>
      <c r="F14" s="25">
        <v>50</v>
      </c>
      <c r="G14" s="31" t="s">
        <v>69</v>
      </c>
      <c r="H14" s="25">
        <v>45</v>
      </c>
    </row>
    <row r="15" spans="1:9" ht="135.65" customHeight="1">
      <c r="A15" s="28" t="s">
        <v>70</v>
      </c>
      <c r="B15" s="25" t="s">
        <v>71</v>
      </c>
      <c r="C15" s="31" t="s">
        <v>72</v>
      </c>
      <c r="D15" s="62" t="s">
        <v>382</v>
      </c>
      <c r="E15" s="63"/>
      <c r="F15" s="25" t="s">
        <v>73</v>
      </c>
      <c r="G15" s="25" t="s">
        <v>74</v>
      </c>
      <c r="H15" s="25">
        <v>45</v>
      </c>
    </row>
    <row r="16" spans="1:9" ht="101.5">
      <c r="A16" s="22" t="s">
        <v>75</v>
      </c>
      <c r="B16" s="23" t="s">
        <v>76</v>
      </c>
      <c r="C16" s="23" t="s">
        <v>77</v>
      </c>
      <c r="D16" s="27" t="s">
        <v>78</v>
      </c>
      <c r="E16" s="23" t="s">
        <v>79</v>
      </c>
      <c r="F16" s="27" t="s">
        <v>80</v>
      </c>
      <c r="G16" s="32" t="s">
        <v>414</v>
      </c>
      <c r="H16" s="27" t="s">
        <v>81</v>
      </c>
    </row>
    <row r="17" spans="1:8" ht="101.5">
      <c r="A17" s="22" t="s">
        <v>82</v>
      </c>
      <c r="B17" s="23" t="s">
        <v>47</v>
      </c>
      <c r="C17" s="23" t="s">
        <v>47</v>
      </c>
      <c r="D17" s="27" t="s">
        <v>83</v>
      </c>
      <c r="E17" s="23" t="s">
        <v>84</v>
      </c>
      <c r="F17" s="27" t="s">
        <v>85</v>
      </c>
      <c r="G17" s="27" t="s">
        <v>86</v>
      </c>
      <c r="H17" s="27" t="s">
        <v>87</v>
      </c>
    </row>
    <row r="18" spans="1:8" ht="101.5">
      <c r="A18" s="33" t="s">
        <v>88</v>
      </c>
      <c r="B18" s="25" t="s">
        <v>398</v>
      </c>
      <c r="C18" s="25" t="s">
        <v>89</v>
      </c>
      <c r="D18" s="62" t="s">
        <v>90</v>
      </c>
      <c r="E18" s="63"/>
      <c r="F18" s="25" t="s">
        <v>91</v>
      </c>
      <c r="G18" s="25" t="s">
        <v>92</v>
      </c>
      <c r="H18" s="25" t="s">
        <v>93</v>
      </c>
    </row>
    <row r="19" spans="1:8" ht="101.5">
      <c r="A19" s="33" t="s">
        <v>406</v>
      </c>
      <c r="B19" s="25" t="s">
        <v>407</v>
      </c>
      <c r="C19" s="25" t="s">
        <v>47</v>
      </c>
      <c r="D19" s="62" t="s">
        <v>47</v>
      </c>
      <c r="E19" s="63"/>
      <c r="F19" s="25" t="s">
        <v>411</v>
      </c>
      <c r="G19" s="25" t="s">
        <v>413</v>
      </c>
      <c r="H19" s="25" t="s">
        <v>408</v>
      </c>
    </row>
    <row r="20" spans="1:8" ht="409.5">
      <c r="A20" s="28" t="s">
        <v>94</v>
      </c>
      <c r="B20" s="25" t="s">
        <v>95</v>
      </c>
      <c r="C20" s="25" t="s">
        <v>347</v>
      </c>
      <c r="D20" s="62" t="s">
        <v>390</v>
      </c>
      <c r="E20" s="63"/>
      <c r="F20" s="25" t="s">
        <v>96</v>
      </c>
      <c r="G20" s="25" t="s">
        <v>97</v>
      </c>
      <c r="H20" s="25" t="s">
        <v>98</v>
      </c>
    </row>
    <row r="21" spans="1:8" ht="203">
      <c r="A21" s="33" t="s">
        <v>99</v>
      </c>
      <c r="B21" s="25" t="s">
        <v>100</v>
      </c>
      <c r="C21" s="25" t="s">
        <v>101</v>
      </c>
      <c r="D21" s="62" t="s">
        <v>102</v>
      </c>
      <c r="E21" s="63"/>
      <c r="F21" s="25" t="s">
        <v>103</v>
      </c>
      <c r="G21" s="25" t="s">
        <v>104</v>
      </c>
      <c r="H21" s="34" t="s">
        <v>105</v>
      </c>
    </row>
    <row r="22" spans="1:8" ht="87">
      <c r="A22" s="33" t="s">
        <v>106</v>
      </c>
      <c r="B22" s="25" t="s">
        <v>399</v>
      </c>
      <c r="C22" s="25" t="s">
        <v>107</v>
      </c>
      <c r="D22" s="62" t="s">
        <v>108</v>
      </c>
      <c r="E22" s="63"/>
      <c r="F22" s="25" t="s">
        <v>109</v>
      </c>
      <c r="G22" s="25" t="s">
        <v>47</v>
      </c>
      <c r="H22" s="25" t="s">
        <v>110</v>
      </c>
    </row>
    <row r="23" spans="1:8" ht="72.5">
      <c r="A23" s="22" t="s">
        <v>111</v>
      </c>
      <c r="B23" s="23" t="s">
        <v>112</v>
      </c>
      <c r="C23" s="23" t="s">
        <v>113</v>
      </c>
      <c r="D23" s="23" t="s">
        <v>114</v>
      </c>
      <c r="E23" s="23" t="s">
        <v>114</v>
      </c>
      <c r="F23" s="23" t="s">
        <v>47</v>
      </c>
      <c r="G23" s="23" t="s">
        <v>113</v>
      </c>
      <c r="H23" s="23" t="s">
        <v>113</v>
      </c>
    </row>
    <row r="25" spans="1:8">
      <c r="A25" s="21" t="s">
        <v>115</v>
      </c>
    </row>
  </sheetData>
  <mergeCells count="17">
    <mergeCell ref="F1:H1"/>
    <mergeCell ref="D1:E1"/>
    <mergeCell ref="D2:E2"/>
    <mergeCell ref="D3:E3"/>
    <mergeCell ref="D20:E20"/>
    <mergeCell ref="D5:E5"/>
    <mergeCell ref="D15:E15"/>
    <mergeCell ref="D8:E8"/>
    <mergeCell ref="D10:E10"/>
    <mergeCell ref="D19:E19"/>
    <mergeCell ref="D12:E12"/>
    <mergeCell ref="D13:E13"/>
    <mergeCell ref="D22:E22"/>
    <mergeCell ref="D18:E18"/>
    <mergeCell ref="D14:E14"/>
    <mergeCell ref="B1:C1"/>
    <mergeCell ref="D21:E21"/>
  </mergeCells>
  <phoneticPr fontId="4" type="noConversion"/>
  <hyperlinks>
    <hyperlink ref="G16" location="_ftn1" display="_ftn1" xr:uid="{7EBDD2C9-ACAF-4B27-A2EF-4A63ABE75318}"/>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6D521F-0FBB-412B-81D2-895B67605E01}">
  <dimension ref="A1:F17"/>
  <sheetViews>
    <sheetView topLeftCell="A6" zoomScale="90" zoomScaleNormal="90" workbookViewId="0">
      <selection activeCell="C14" sqref="C14:F14"/>
    </sheetView>
  </sheetViews>
  <sheetFormatPr baseColWidth="10" defaultColWidth="10.81640625" defaultRowHeight="14.5"/>
  <cols>
    <col min="1" max="1" width="2.26953125" style="3" customWidth="1"/>
    <col min="2" max="2" width="22.54296875" style="3" customWidth="1"/>
    <col min="3" max="3" width="25.54296875" style="3" customWidth="1"/>
    <col min="4" max="4" width="16.54296875" style="3" customWidth="1"/>
    <col min="5" max="5" width="27.81640625" style="3" customWidth="1"/>
    <col min="6" max="6" width="25.7265625" style="3" customWidth="1"/>
    <col min="7" max="16384" width="10.81640625" style="3"/>
  </cols>
  <sheetData>
    <row r="1" spans="1:6">
      <c r="A1" s="71" t="s">
        <v>116</v>
      </c>
      <c r="B1" s="71"/>
      <c r="C1" s="71"/>
      <c r="D1" s="71"/>
      <c r="E1" s="71"/>
      <c r="F1" s="71"/>
    </row>
    <row r="2" spans="1:6" s="4" customFormat="1">
      <c r="A2" s="81" t="s">
        <v>3</v>
      </c>
      <c r="B2" s="82"/>
      <c r="C2" s="72" t="s">
        <v>4</v>
      </c>
      <c r="D2" s="72"/>
      <c r="E2" s="72"/>
      <c r="F2" s="73"/>
    </row>
    <row r="3" spans="1:6" s="4" customFormat="1">
      <c r="A3" s="84" t="s">
        <v>9</v>
      </c>
      <c r="B3" s="85"/>
      <c r="C3" s="85" t="s">
        <v>354</v>
      </c>
      <c r="D3" s="85"/>
      <c r="E3" s="85"/>
      <c r="F3" s="86"/>
    </row>
    <row r="4" spans="1:6" s="4" customFormat="1">
      <c r="A4" s="83" t="s">
        <v>117</v>
      </c>
      <c r="B4" s="71"/>
      <c r="C4" s="74" t="s">
        <v>118</v>
      </c>
      <c r="D4" s="74"/>
      <c r="E4" s="74"/>
      <c r="F4" s="75"/>
    </row>
    <row r="5" spans="1:6">
      <c r="A5" s="76" t="s">
        <v>119</v>
      </c>
      <c r="B5" s="77"/>
      <c r="C5" s="77"/>
      <c r="D5" s="77"/>
      <c r="E5" s="77"/>
      <c r="F5" s="78"/>
    </row>
    <row r="6" spans="1:6" ht="58">
      <c r="A6" s="68" t="s">
        <v>392</v>
      </c>
      <c r="B6" s="68"/>
      <c r="C6" s="4" t="s">
        <v>391</v>
      </c>
      <c r="D6" s="4" t="s">
        <v>120</v>
      </c>
      <c r="E6" s="4" t="s">
        <v>121</v>
      </c>
      <c r="F6" s="5" t="s">
        <v>122</v>
      </c>
    </row>
    <row r="7" spans="1:6" ht="29">
      <c r="B7" s="6" t="s">
        <v>378</v>
      </c>
      <c r="C7" s="4" t="s">
        <v>113</v>
      </c>
      <c r="D7" s="4" t="s">
        <v>123</v>
      </c>
      <c r="E7" s="4" t="s">
        <v>113</v>
      </c>
      <c r="F7" s="5" t="s">
        <v>113</v>
      </c>
    </row>
    <row r="8" spans="1:6">
      <c r="B8" s="6" t="s">
        <v>169</v>
      </c>
      <c r="C8" s="4" t="s">
        <v>47</v>
      </c>
      <c r="D8" s="4" t="s">
        <v>124</v>
      </c>
      <c r="E8" s="4" t="s">
        <v>125</v>
      </c>
      <c r="F8" s="5" t="s">
        <v>47</v>
      </c>
    </row>
    <row r="9" spans="1:6" ht="58">
      <c r="B9" s="6" t="s">
        <v>171</v>
      </c>
      <c r="C9" s="4" t="s">
        <v>126</v>
      </c>
      <c r="D9" s="4" t="s">
        <v>127</v>
      </c>
      <c r="E9" s="4" t="s">
        <v>393</v>
      </c>
      <c r="F9" s="5" t="s">
        <v>128</v>
      </c>
    </row>
    <row r="10" spans="1:6" ht="72.5">
      <c r="B10" s="3" t="s">
        <v>397</v>
      </c>
      <c r="C10" s="3" t="s">
        <v>395</v>
      </c>
      <c r="D10" s="3" t="s">
        <v>113</v>
      </c>
      <c r="E10" s="59" t="s">
        <v>394</v>
      </c>
      <c r="F10" s="3" t="s">
        <v>396</v>
      </c>
    </row>
    <row r="11" spans="1:6">
      <c r="A11" s="76" t="s">
        <v>129</v>
      </c>
      <c r="B11" s="77"/>
      <c r="C11" s="77"/>
      <c r="D11" s="77"/>
      <c r="E11" s="77"/>
      <c r="F11" s="78"/>
    </row>
    <row r="13" spans="1:6" ht="64.5" customHeight="1">
      <c r="A13" s="67" t="s">
        <v>130</v>
      </c>
      <c r="B13" s="68"/>
      <c r="C13" s="74" t="s">
        <v>400</v>
      </c>
      <c r="D13" s="74"/>
      <c r="E13" s="74"/>
      <c r="F13" s="75"/>
    </row>
    <row r="14" spans="1:6" ht="163.5" customHeight="1">
      <c r="A14" s="7"/>
      <c r="B14" s="3" t="s">
        <v>131</v>
      </c>
      <c r="C14" s="74" t="s">
        <v>132</v>
      </c>
      <c r="D14" s="74"/>
      <c r="E14" s="74"/>
      <c r="F14" s="75"/>
    </row>
    <row r="15" spans="1:6">
      <c r="A15" s="69" t="s">
        <v>133</v>
      </c>
      <c r="B15" s="70"/>
      <c r="C15" s="79" t="s">
        <v>134</v>
      </c>
      <c r="D15" s="79"/>
      <c r="E15" s="79"/>
      <c r="F15" s="80"/>
    </row>
    <row r="17" spans="2:2">
      <c r="B17" s="3" t="s">
        <v>135</v>
      </c>
    </row>
  </sheetData>
  <mergeCells count="15">
    <mergeCell ref="A13:B13"/>
    <mergeCell ref="A15:B15"/>
    <mergeCell ref="A1:F1"/>
    <mergeCell ref="C2:F2"/>
    <mergeCell ref="C4:F4"/>
    <mergeCell ref="A5:F5"/>
    <mergeCell ref="A11:F11"/>
    <mergeCell ref="C13:F13"/>
    <mergeCell ref="C14:F14"/>
    <mergeCell ref="C15:F15"/>
    <mergeCell ref="A2:B2"/>
    <mergeCell ref="A4:B4"/>
    <mergeCell ref="A3:B3"/>
    <mergeCell ref="C3:F3"/>
    <mergeCell ref="A6:B6"/>
  </mergeCells>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3EA052-6E05-470C-B626-68031ACEE143}">
  <dimension ref="A1:F22"/>
  <sheetViews>
    <sheetView topLeftCell="A6" zoomScale="80" zoomScaleNormal="80" workbookViewId="0">
      <selection activeCell="C10" sqref="C10"/>
    </sheetView>
  </sheetViews>
  <sheetFormatPr baseColWidth="10" defaultColWidth="10.81640625" defaultRowHeight="14.5"/>
  <cols>
    <col min="1" max="1" width="2.26953125" style="3" customWidth="1"/>
    <col min="2" max="2" width="22.54296875" style="3" customWidth="1"/>
    <col min="3" max="3" width="106.54296875" style="4" customWidth="1"/>
    <col min="4" max="16384" width="10.81640625" style="3"/>
  </cols>
  <sheetData>
    <row r="1" spans="1:6" ht="15" thickBot="1">
      <c r="A1" s="88" t="s">
        <v>136</v>
      </c>
      <c r="B1" s="88"/>
      <c r="C1" s="88"/>
    </row>
    <row r="2" spans="1:6" s="4" customFormat="1">
      <c r="A2" s="83" t="s">
        <v>3</v>
      </c>
      <c r="B2" s="71"/>
      <c r="C2" s="2" t="s">
        <v>8</v>
      </c>
    </row>
    <row r="3" spans="1:6" s="4" customFormat="1" ht="18" customHeight="1">
      <c r="A3" s="84" t="s">
        <v>9</v>
      </c>
      <c r="B3" s="85"/>
      <c r="C3" s="2" t="s">
        <v>355</v>
      </c>
    </row>
    <row r="4" spans="1:6" s="4" customFormat="1">
      <c r="A4" s="83" t="s">
        <v>0</v>
      </c>
      <c r="B4" s="71"/>
      <c r="C4" s="5" t="s">
        <v>137</v>
      </c>
    </row>
    <row r="5" spans="1:6">
      <c r="A5" s="76" t="s">
        <v>119</v>
      </c>
      <c r="B5" s="77"/>
      <c r="C5" s="78"/>
      <c r="D5" s="13"/>
      <c r="E5" s="13"/>
      <c r="F5" s="14"/>
    </row>
    <row r="6" spans="1:6" ht="203">
      <c r="A6" s="87" t="s">
        <v>138</v>
      </c>
      <c r="B6" s="74"/>
      <c r="C6" s="5" t="s">
        <v>139</v>
      </c>
    </row>
    <row r="7" spans="1:6">
      <c r="A7" s="76" t="s">
        <v>129</v>
      </c>
      <c r="B7" s="77"/>
      <c r="C7" s="78"/>
    </row>
    <row r="8" spans="1:6">
      <c r="A8" s="67" t="s">
        <v>140</v>
      </c>
      <c r="B8" s="68"/>
      <c r="C8" s="5" t="s">
        <v>141</v>
      </c>
    </row>
    <row r="9" spans="1:6" ht="275.5">
      <c r="A9" s="7"/>
      <c r="B9" s="3" t="s">
        <v>142</v>
      </c>
      <c r="C9" s="58" t="s">
        <v>401</v>
      </c>
    </row>
    <row r="10" spans="1:6" ht="174">
      <c r="A10" s="7"/>
      <c r="B10" s="3" t="s">
        <v>143</v>
      </c>
      <c r="C10" s="58" t="s">
        <v>144</v>
      </c>
    </row>
    <row r="11" spans="1:6">
      <c r="A11" s="67" t="s">
        <v>145</v>
      </c>
      <c r="B11" s="68"/>
      <c r="C11" s="5">
        <v>10</v>
      </c>
    </row>
    <row r="12" spans="1:6" ht="277.5" customHeight="1">
      <c r="A12" s="7"/>
      <c r="B12" s="3" t="s">
        <v>142</v>
      </c>
      <c r="C12" s="5" t="s">
        <v>146</v>
      </c>
    </row>
    <row r="13" spans="1:6" ht="159.5">
      <c r="A13" s="7"/>
      <c r="B13" s="3" t="s">
        <v>143</v>
      </c>
      <c r="C13" s="5" t="s">
        <v>147</v>
      </c>
    </row>
    <row r="14" spans="1:6">
      <c r="A14" s="67" t="s">
        <v>148</v>
      </c>
      <c r="B14" s="68"/>
      <c r="C14" s="5">
        <v>7</v>
      </c>
    </row>
    <row r="15" spans="1:6" ht="156" customHeight="1">
      <c r="A15" s="7"/>
      <c r="B15" s="3" t="s">
        <v>142</v>
      </c>
      <c r="C15" s="5" t="s">
        <v>402</v>
      </c>
    </row>
    <row r="16" spans="1:6" ht="222" customHeight="1">
      <c r="A16" s="7"/>
      <c r="B16" s="3" t="s">
        <v>143</v>
      </c>
      <c r="C16" s="47" t="s">
        <v>149</v>
      </c>
    </row>
    <row r="17" spans="1:3">
      <c r="A17" s="67" t="s">
        <v>150</v>
      </c>
      <c r="B17" s="68"/>
      <c r="C17" s="5" t="s">
        <v>151</v>
      </c>
    </row>
    <row r="18" spans="1:3" ht="113.25" customHeight="1">
      <c r="A18" s="7"/>
      <c r="B18" s="3" t="s">
        <v>142</v>
      </c>
      <c r="C18" s="48" t="s">
        <v>403</v>
      </c>
    </row>
    <row r="19" spans="1:3" ht="210.75" customHeight="1">
      <c r="A19" s="7"/>
      <c r="B19" s="3" t="s">
        <v>143</v>
      </c>
      <c r="C19" s="47" t="s">
        <v>152</v>
      </c>
    </row>
    <row r="20" spans="1:3">
      <c r="A20" s="67" t="s">
        <v>153</v>
      </c>
      <c r="B20" s="68"/>
      <c r="C20" s="5" t="s">
        <v>154</v>
      </c>
    </row>
    <row r="21" spans="1:3" ht="174">
      <c r="A21" s="7"/>
      <c r="B21" s="3" t="s">
        <v>142</v>
      </c>
      <c r="C21" s="47" t="s">
        <v>155</v>
      </c>
    </row>
    <row r="22" spans="1:3" ht="141.75" customHeight="1">
      <c r="A22" s="11"/>
      <c r="B22" s="12" t="s">
        <v>143</v>
      </c>
      <c r="C22" s="49" t="s">
        <v>156</v>
      </c>
    </row>
  </sheetData>
  <mergeCells count="12">
    <mergeCell ref="A1:C1"/>
    <mergeCell ref="A8:B8"/>
    <mergeCell ref="A11:B11"/>
    <mergeCell ref="A14:B14"/>
    <mergeCell ref="A17:B17"/>
    <mergeCell ref="A20:B20"/>
    <mergeCell ref="A5:C5"/>
    <mergeCell ref="A6:B6"/>
    <mergeCell ref="A7:C7"/>
    <mergeCell ref="A2:B2"/>
    <mergeCell ref="A4:B4"/>
    <mergeCell ref="A3:B3"/>
  </mergeCells>
  <pageMargins left="0.7" right="0.7" top="0.78740157499999996" bottom="0.78740157499999996"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DAE779-5DAC-4CC3-A806-0B0240E53336}">
  <dimension ref="A1:Y162"/>
  <sheetViews>
    <sheetView zoomScale="90" zoomScaleNormal="90" workbookViewId="0">
      <selection activeCell="G24" sqref="G24"/>
    </sheetView>
  </sheetViews>
  <sheetFormatPr baseColWidth="10" defaultColWidth="10.81640625" defaultRowHeight="14.5"/>
  <cols>
    <col min="1" max="1" width="2.26953125" style="3" customWidth="1"/>
    <col min="2" max="2" width="22.54296875" style="3" customWidth="1"/>
    <col min="3" max="3" width="64.1796875" style="3" customWidth="1"/>
    <col min="4" max="4" width="48.453125" style="4" customWidth="1"/>
    <col min="5" max="5" width="20.26953125" style="18" customWidth="1"/>
    <col min="6" max="6" width="5.54296875" style="3" customWidth="1"/>
    <col min="7" max="7" width="16.1796875" style="3" customWidth="1"/>
    <col min="8" max="8" width="6" style="3" customWidth="1"/>
    <col min="9" max="9" width="7.453125" style="3" customWidth="1"/>
    <col min="10" max="10" width="5.81640625" style="3" hidden="1" customWidth="1"/>
    <col min="11" max="11" width="9.453125" style="3" hidden="1" customWidth="1"/>
    <col min="12" max="17" width="10.81640625" style="3" hidden="1" customWidth="1"/>
    <col min="18" max="18" width="85" style="3" customWidth="1"/>
    <col min="19" max="16384" width="10.81640625" style="3"/>
  </cols>
  <sheetData>
    <row r="1" spans="1:25" ht="15" thickBot="1">
      <c r="A1" s="88" t="s">
        <v>157</v>
      </c>
      <c r="B1" s="88"/>
      <c r="C1" s="88"/>
      <c r="D1" s="88"/>
      <c r="E1" s="88"/>
      <c r="F1" s="88"/>
      <c r="G1" s="88"/>
      <c r="H1" s="88"/>
      <c r="I1" s="88"/>
      <c r="J1" s="88"/>
      <c r="K1" s="88"/>
      <c r="L1" s="88"/>
      <c r="M1" s="88"/>
      <c r="N1" s="88"/>
      <c r="O1" s="88"/>
      <c r="P1" s="88"/>
      <c r="Q1" s="88"/>
      <c r="R1" s="96"/>
    </row>
    <row r="2" spans="1:25" s="4" customFormat="1">
      <c r="A2" s="83" t="s">
        <v>3</v>
      </c>
      <c r="B2" s="71"/>
      <c r="C2" s="1" t="s">
        <v>5</v>
      </c>
      <c r="D2" s="1" t="s">
        <v>158</v>
      </c>
      <c r="E2" s="85" t="s">
        <v>6</v>
      </c>
      <c r="F2" s="85"/>
      <c r="G2" s="85"/>
      <c r="H2" s="85"/>
      <c r="I2" s="85"/>
      <c r="J2" s="85"/>
      <c r="K2" s="85"/>
      <c r="L2" s="85"/>
      <c r="M2" s="85"/>
      <c r="N2" s="85"/>
      <c r="O2" s="85"/>
      <c r="P2" s="85"/>
      <c r="Q2" s="85"/>
      <c r="R2" s="19" t="s">
        <v>7</v>
      </c>
    </row>
    <row r="3" spans="1:25" s="4" customFormat="1">
      <c r="A3" s="83" t="s">
        <v>9</v>
      </c>
      <c r="B3" s="71"/>
      <c r="C3" s="1" t="s">
        <v>356</v>
      </c>
      <c r="D3" s="1" t="s">
        <v>357</v>
      </c>
      <c r="E3" s="85" t="s">
        <v>358</v>
      </c>
      <c r="F3" s="85"/>
      <c r="G3" s="85"/>
      <c r="H3" s="85"/>
      <c r="I3" s="85"/>
      <c r="J3" s="1"/>
      <c r="K3" s="1"/>
      <c r="L3" s="1"/>
      <c r="M3" s="1"/>
      <c r="N3" s="1"/>
      <c r="O3" s="1"/>
      <c r="P3" s="1"/>
      <c r="Q3" s="1"/>
      <c r="R3" s="2" t="s">
        <v>359</v>
      </c>
    </row>
    <row r="4" spans="1:25" s="4" customFormat="1">
      <c r="A4" s="83" t="s">
        <v>0</v>
      </c>
      <c r="B4" s="71"/>
      <c r="C4" s="4" t="s">
        <v>161</v>
      </c>
      <c r="D4" s="4" t="s">
        <v>159</v>
      </c>
      <c r="E4" s="74" t="s">
        <v>160</v>
      </c>
      <c r="F4" s="74"/>
      <c r="G4" s="74"/>
      <c r="H4" s="74"/>
      <c r="I4" s="74"/>
      <c r="R4" s="5" t="s">
        <v>137</v>
      </c>
    </row>
    <row r="5" spans="1:25">
      <c r="A5" s="76" t="s">
        <v>119</v>
      </c>
      <c r="B5" s="77"/>
      <c r="C5" s="77"/>
      <c r="D5" s="77"/>
      <c r="E5" s="77"/>
      <c r="F5" s="77"/>
      <c r="G5" s="77"/>
      <c r="H5" s="77"/>
      <c r="I5" s="77"/>
      <c r="J5" s="77"/>
      <c r="K5" s="77"/>
      <c r="L5" s="77"/>
      <c r="M5" s="77"/>
      <c r="N5" s="77"/>
      <c r="O5" s="77"/>
      <c r="P5" s="77"/>
      <c r="Q5" s="77"/>
      <c r="R5" s="78"/>
    </row>
    <row r="6" spans="1:25" ht="172" customHeight="1">
      <c r="A6" s="67" t="s">
        <v>162</v>
      </c>
      <c r="B6" s="68"/>
      <c r="C6" s="15" t="s">
        <v>165</v>
      </c>
      <c r="D6" s="4" t="s">
        <v>163</v>
      </c>
      <c r="E6" s="95" t="s">
        <v>164</v>
      </c>
      <c r="F6" s="74"/>
      <c r="G6" s="74"/>
      <c r="H6" s="74"/>
      <c r="I6" s="74"/>
      <c r="J6" s="4"/>
      <c r="K6" s="4"/>
      <c r="L6" s="4"/>
      <c r="M6" s="4"/>
      <c r="N6" s="4"/>
      <c r="O6" s="4"/>
      <c r="P6" s="4"/>
      <c r="Q6" s="4"/>
      <c r="R6" s="16" t="s">
        <v>166</v>
      </c>
    </row>
    <row r="7" spans="1:25" ht="101.5">
      <c r="A7" s="10"/>
      <c r="B7" s="6" t="s">
        <v>378</v>
      </c>
      <c r="C7" s="15" t="s">
        <v>47</v>
      </c>
      <c r="D7" s="15" t="s">
        <v>379</v>
      </c>
      <c r="E7" s="95" t="s">
        <v>164</v>
      </c>
      <c r="F7" s="74"/>
      <c r="G7" s="74"/>
      <c r="H7" s="74"/>
      <c r="I7" s="74"/>
      <c r="J7" s="4"/>
      <c r="K7" s="4"/>
      <c r="L7" s="4"/>
      <c r="M7" s="4"/>
      <c r="N7" s="4"/>
      <c r="O7" s="4"/>
      <c r="P7" s="4"/>
      <c r="Q7" s="4"/>
      <c r="R7" s="16" t="s">
        <v>168</v>
      </c>
    </row>
    <row r="8" spans="1:25" ht="72.5">
      <c r="A8" s="10"/>
      <c r="B8" s="6" t="s">
        <v>169</v>
      </c>
      <c r="C8" s="15" t="s">
        <v>170</v>
      </c>
      <c r="D8" s="4" t="s">
        <v>47</v>
      </c>
      <c r="E8" s="95" t="s">
        <v>167</v>
      </c>
      <c r="F8" s="95"/>
      <c r="G8" s="95"/>
      <c r="H8" s="95"/>
      <c r="I8" s="95"/>
      <c r="J8" s="4"/>
      <c r="K8" s="4"/>
      <c r="L8" s="4"/>
      <c r="M8" s="4"/>
      <c r="N8" s="4"/>
      <c r="O8" s="4"/>
      <c r="P8" s="4"/>
      <c r="Q8" s="4"/>
      <c r="R8" s="16" t="s">
        <v>47</v>
      </c>
    </row>
    <row r="9" spans="1:25" ht="29">
      <c r="A9" s="10"/>
      <c r="B9" s="6" t="s">
        <v>171</v>
      </c>
      <c r="C9" s="15" t="s">
        <v>47</v>
      </c>
      <c r="D9" s="4" t="s">
        <v>172</v>
      </c>
      <c r="E9" s="95" t="s">
        <v>167</v>
      </c>
      <c r="F9" s="95"/>
      <c r="G9" s="95"/>
      <c r="H9" s="95"/>
      <c r="I9" s="95"/>
      <c r="J9" s="4"/>
      <c r="K9" s="4"/>
      <c r="L9" s="4"/>
      <c r="M9" s="4"/>
      <c r="N9" s="4"/>
      <c r="O9" s="4"/>
      <c r="P9" s="4"/>
      <c r="Q9" s="4"/>
      <c r="R9" s="16" t="s">
        <v>167</v>
      </c>
    </row>
    <row r="10" spans="1:25" ht="58">
      <c r="A10" s="10"/>
      <c r="B10" s="6" t="s">
        <v>397</v>
      </c>
      <c r="C10" s="15" t="s">
        <v>174</v>
      </c>
      <c r="D10" s="4" t="s">
        <v>173</v>
      </c>
      <c r="E10" s="95" t="s">
        <v>167</v>
      </c>
      <c r="F10" s="95"/>
      <c r="G10" s="95"/>
      <c r="H10" s="95"/>
      <c r="I10" s="95"/>
      <c r="J10" s="4"/>
      <c r="K10" s="4"/>
      <c r="L10" s="4"/>
      <c r="M10" s="4"/>
      <c r="N10" s="4"/>
      <c r="O10" s="4"/>
      <c r="P10" s="4"/>
      <c r="Q10" s="4"/>
      <c r="R10" s="16" t="s">
        <v>175</v>
      </c>
    </row>
    <row r="11" spans="1:25">
      <c r="A11" s="76" t="s">
        <v>129</v>
      </c>
      <c r="B11" s="77"/>
      <c r="C11" s="77"/>
      <c r="D11" s="77"/>
      <c r="E11" s="77"/>
      <c r="F11" s="77"/>
      <c r="G11" s="77"/>
      <c r="H11" s="77"/>
      <c r="I11" s="77"/>
      <c r="J11" s="77"/>
      <c r="K11" s="77"/>
      <c r="L11" s="77"/>
      <c r="M11" s="77"/>
      <c r="N11" s="77"/>
      <c r="O11" s="77"/>
      <c r="P11" s="77"/>
      <c r="Q11" s="77"/>
      <c r="R11" s="78"/>
    </row>
    <row r="12" spans="1:25" ht="29">
      <c r="A12" s="52"/>
      <c r="B12" s="53"/>
      <c r="C12" s="53"/>
      <c r="D12" s="53" t="s">
        <v>90</v>
      </c>
      <c r="E12" s="90" t="s">
        <v>91</v>
      </c>
      <c r="F12" s="90"/>
      <c r="G12" s="90"/>
      <c r="H12" s="90"/>
      <c r="I12" s="90"/>
      <c r="J12" s="53"/>
      <c r="K12" s="53"/>
      <c r="L12" s="53"/>
      <c r="M12" s="53"/>
      <c r="N12" s="53"/>
      <c r="O12" s="53"/>
      <c r="P12" s="53"/>
      <c r="Q12" s="53"/>
      <c r="R12" s="54" t="s">
        <v>92</v>
      </c>
    </row>
    <row r="13" spans="1:25" ht="14.5" customHeight="1">
      <c r="A13" s="83" t="s">
        <v>176</v>
      </c>
      <c r="B13" s="71"/>
      <c r="C13" s="4"/>
      <c r="E13" s="4"/>
      <c r="F13" s="4"/>
      <c r="G13" s="4"/>
      <c r="H13" s="4"/>
      <c r="I13" s="4"/>
      <c r="J13" s="17"/>
      <c r="K13" s="4"/>
      <c r="L13" s="4"/>
      <c r="M13" s="4"/>
      <c r="N13" s="4"/>
      <c r="O13" s="4"/>
      <c r="P13" s="4"/>
      <c r="Q13" s="4"/>
      <c r="R13" s="89" t="s">
        <v>383</v>
      </c>
    </row>
    <row r="14" spans="1:25" ht="14.5" customHeight="1">
      <c r="A14" s="7"/>
      <c r="C14" s="85" t="s">
        <v>380</v>
      </c>
      <c r="D14" s="95" t="s">
        <v>381</v>
      </c>
      <c r="E14" s="85" t="s">
        <v>177</v>
      </c>
      <c r="F14" s="85"/>
      <c r="G14" s="85"/>
      <c r="H14" s="85"/>
      <c r="I14" s="85"/>
      <c r="J14" s="4"/>
      <c r="K14" s="4"/>
      <c r="L14" s="4"/>
      <c r="M14" s="4"/>
      <c r="N14" s="4"/>
      <c r="O14" s="4"/>
      <c r="P14" s="4"/>
      <c r="Q14" s="4"/>
      <c r="R14" s="89"/>
    </row>
    <row r="15" spans="1:25" ht="101.5">
      <c r="A15" s="7"/>
      <c r="C15" s="74"/>
      <c r="D15" s="95"/>
      <c r="E15" s="4" t="s">
        <v>178</v>
      </c>
      <c r="F15" s="4" t="s">
        <v>179</v>
      </c>
      <c r="G15" s="4" t="s">
        <v>180</v>
      </c>
      <c r="H15" s="4" t="s">
        <v>181</v>
      </c>
      <c r="I15" s="4" t="s">
        <v>182</v>
      </c>
      <c r="J15" s="4"/>
      <c r="K15" s="4"/>
      <c r="L15" s="4"/>
      <c r="M15" s="4"/>
      <c r="N15" s="4"/>
      <c r="O15" s="4"/>
      <c r="P15" s="4"/>
      <c r="Q15" s="4"/>
      <c r="R15" s="89"/>
      <c r="S15" s="33" t="s">
        <v>88</v>
      </c>
      <c r="T15" s="25" t="s">
        <v>89</v>
      </c>
      <c r="U15" s="25" t="s">
        <v>89</v>
      </c>
      <c r="V15" s="62" t="s">
        <v>90</v>
      </c>
      <c r="W15" s="63"/>
      <c r="X15" s="25" t="s">
        <v>91</v>
      </c>
      <c r="Y15" s="25" t="s">
        <v>92</v>
      </c>
    </row>
    <row r="16" spans="1:25" ht="14.5" customHeight="1">
      <c r="A16" s="7"/>
      <c r="C16" s="74"/>
      <c r="D16" s="95"/>
      <c r="E16" s="85" t="s">
        <v>183</v>
      </c>
      <c r="F16" s="85"/>
      <c r="G16" s="85"/>
      <c r="H16" s="85"/>
      <c r="I16" s="85"/>
      <c r="J16" s="4"/>
      <c r="K16" s="4"/>
      <c r="L16" s="4"/>
      <c r="M16" s="4"/>
      <c r="N16" s="4"/>
      <c r="O16" s="4"/>
      <c r="P16" s="4"/>
      <c r="Q16" s="4"/>
      <c r="R16" s="89"/>
    </row>
    <row r="17" spans="1:18" ht="58">
      <c r="A17" s="7"/>
      <c r="C17" s="74"/>
      <c r="D17" s="95"/>
      <c r="E17" s="4" t="s">
        <v>178</v>
      </c>
      <c r="F17" s="4" t="s">
        <v>184</v>
      </c>
      <c r="G17" s="4" t="s">
        <v>185</v>
      </c>
      <c r="H17" s="4" t="s">
        <v>186</v>
      </c>
      <c r="I17" s="4" t="s">
        <v>187</v>
      </c>
      <c r="J17" s="4"/>
      <c r="K17" s="4"/>
      <c r="L17" s="4"/>
      <c r="M17" s="4"/>
      <c r="N17" s="4"/>
      <c r="O17" s="4"/>
      <c r="P17" s="4"/>
      <c r="Q17" s="4"/>
      <c r="R17" s="89"/>
    </row>
    <row r="18" spans="1:18" ht="14.5" customHeight="1">
      <c r="A18" s="7"/>
      <c r="C18" s="74"/>
      <c r="D18" s="95"/>
      <c r="E18" s="85" t="s">
        <v>188</v>
      </c>
      <c r="F18" s="85"/>
      <c r="G18" s="85"/>
      <c r="H18" s="85"/>
      <c r="I18" s="85"/>
      <c r="J18" s="4"/>
      <c r="K18" s="4"/>
      <c r="L18" s="4"/>
      <c r="M18" s="4"/>
      <c r="N18" s="4"/>
      <c r="O18" s="4"/>
      <c r="P18" s="4"/>
      <c r="Q18" s="4"/>
      <c r="R18" s="89"/>
    </row>
    <row r="19" spans="1:18" ht="58">
      <c r="A19" s="7"/>
      <c r="C19" s="74"/>
      <c r="D19" s="95"/>
      <c r="E19" s="4" t="s">
        <v>178</v>
      </c>
      <c r="F19" s="15" t="s">
        <v>189</v>
      </c>
      <c r="G19" s="4" t="s">
        <v>190</v>
      </c>
      <c r="H19" s="4" t="s">
        <v>191</v>
      </c>
      <c r="I19" s="4" t="s">
        <v>192</v>
      </c>
      <c r="J19" s="4"/>
      <c r="K19" s="4"/>
      <c r="L19" s="4"/>
      <c r="M19" s="4"/>
      <c r="N19" s="4"/>
      <c r="O19" s="4"/>
      <c r="P19" s="4"/>
      <c r="Q19" s="4"/>
      <c r="R19" s="89"/>
    </row>
    <row r="20" spans="1:18">
      <c r="A20" s="83" t="s">
        <v>193</v>
      </c>
      <c r="B20" s="71"/>
      <c r="C20" s="4"/>
      <c r="E20" s="4"/>
      <c r="F20" s="15"/>
      <c r="G20" s="4"/>
      <c r="H20" s="4"/>
      <c r="I20" s="4"/>
      <c r="J20" s="4"/>
      <c r="K20" s="4"/>
      <c r="L20" s="4"/>
      <c r="M20" s="4"/>
      <c r="N20" s="4"/>
      <c r="O20" s="4"/>
      <c r="P20" s="4"/>
      <c r="Q20" s="4"/>
      <c r="R20" s="89"/>
    </row>
    <row r="21" spans="1:18" ht="29">
      <c r="A21" s="7"/>
      <c r="B21" s="3" t="s">
        <v>194</v>
      </c>
      <c r="C21" s="4"/>
      <c r="D21" s="15" t="s">
        <v>195</v>
      </c>
      <c r="E21" s="4"/>
      <c r="F21" s="4"/>
      <c r="G21" s="4"/>
      <c r="H21" s="4"/>
      <c r="I21" s="4"/>
      <c r="J21" s="4"/>
      <c r="K21" s="4"/>
      <c r="L21" s="4"/>
      <c r="M21" s="4"/>
      <c r="N21" s="4"/>
      <c r="O21" s="4"/>
      <c r="P21" s="4"/>
      <c r="Q21" s="4"/>
      <c r="R21" s="89"/>
    </row>
    <row r="22" spans="1:18" ht="29">
      <c r="A22" s="7"/>
      <c r="B22" s="3" t="s">
        <v>196</v>
      </c>
      <c r="C22" s="4"/>
      <c r="D22" s="15" t="s">
        <v>197</v>
      </c>
      <c r="E22" s="4"/>
      <c r="F22" s="4"/>
      <c r="G22" s="4"/>
      <c r="H22" s="4"/>
      <c r="I22" s="4"/>
      <c r="J22" s="4"/>
      <c r="K22" s="4"/>
      <c r="L22" s="4"/>
      <c r="M22" s="4"/>
      <c r="N22" s="4"/>
      <c r="O22" s="4"/>
      <c r="P22" s="4"/>
      <c r="Q22" s="4"/>
      <c r="R22" s="89"/>
    </row>
    <row r="23" spans="1:18" ht="43.5">
      <c r="A23" s="7"/>
      <c r="B23" s="3" t="s">
        <v>198</v>
      </c>
      <c r="C23" s="4"/>
      <c r="D23" s="15" t="s">
        <v>199</v>
      </c>
      <c r="E23" s="4"/>
      <c r="F23" s="4"/>
      <c r="G23" s="4"/>
      <c r="H23" s="4"/>
      <c r="I23" s="4"/>
      <c r="J23" s="4"/>
      <c r="K23" s="4"/>
      <c r="L23" s="4"/>
      <c r="M23" s="4"/>
      <c r="N23" s="4"/>
      <c r="O23" s="4"/>
      <c r="P23" s="4"/>
      <c r="Q23" s="4"/>
      <c r="R23" s="89"/>
    </row>
    <row r="24" spans="1:18" ht="58">
      <c r="A24" s="7"/>
      <c r="B24" s="3" t="s">
        <v>200</v>
      </c>
      <c r="C24" s="4"/>
      <c r="E24" s="4" t="s">
        <v>178</v>
      </c>
      <c r="F24" s="4" t="s">
        <v>201</v>
      </c>
      <c r="G24" s="4" t="s">
        <v>202</v>
      </c>
      <c r="H24" s="4" t="s">
        <v>203</v>
      </c>
      <c r="I24" s="4" t="s">
        <v>204</v>
      </c>
      <c r="J24" s="4"/>
      <c r="K24" s="4"/>
      <c r="L24" s="4"/>
      <c r="M24" s="4"/>
      <c r="N24" s="4"/>
      <c r="O24" s="4"/>
      <c r="P24" s="4"/>
      <c r="Q24" s="4"/>
      <c r="R24" s="89"/>
    </row>
    <row r="25" spans="1:18" ht="58">
      <c r="A25" s="7"/>
      <c r="B25" s="3" t="s">
        <v>205</v>
      </c>
      <c r="C25" s="4"/>
      <c r="E25" s="4" t="s">
        <v>178</v>
      </c>
      <c r="F25" s="4" t="s">
        <v>206</v>
      </c>
      <c r="G25" s="4" t="s">
        <v>207</v>
      </c>
      <c r="H25" s="4" t="s">
        <v>208</v>
      </c>
      <c r="I25" s="4" t="s">
        <v>209</v>
      </c>
      <c r="J25" s="4"/>
      <c r="K25" s="4"/>
      <c r="L25" s="4"/>
      <c r="M25" s="4"/>
      <c r="N25" s="4"/>
      <c r="O25" s="4"/>
      <c r="P25" s="4"/>
      <c r="Q25" s="4"/>
      <c r="R25" s="89"/>
    </row>
    <row r="26" spans="1:18" ht="58">
      <c r="A26" s="7"/>
      <c r="B26" s="3" t="s">
        <v>210</v>
      </c>
      <c r="C26" s="4"/>
      <c r="E26" s="4" t="s">
        <v>178</v>
      </c>
      <c r="F26" s="15" t="s">
        <v>211</v>
      </c>
      <c r="G26" s="4" t="s">
        <v>212</v>
      </c>
      <c r="H26" s="4" t="s">
        <v>213</v>
      </c>
      <c r="I26" s="4" t="s">
        <v>214</v>
      </c>
      <c r="J26" s="4"/>
      <c r="K26" s="4"/>
      <c r="L26" s="4"/>
      <c r="M26" s="4"/>
      <c r="N26" s="4"/>
      <c r="O26" s="4"/>
      <c r="P26" s="4"/>
      <c r="Q26" s="4"/>
      <c r="R26" s="89"/>
    </row>
    <row r="27" spans="1:18" ht="94" customHeight="1">
      <c r="A27" s="83" t="s">
        <v>215</v>
      </c>
      <c r="B27" s="71"/>
      <c r="C27" s="1" t="s">
        <v>385</v>
      </c>
      <c r="D27" s="15" t="s">
        <v>384</v>
      </c>
      <c r="E27" s="4"/>
      <c r="F27" s="4"/>
      <c r="G27" s="4"/>
      <c r="H27" s="4"/>
      <c r="I27" s="4"/>
      <c r="J27" s="4"/>
      <c r="K27" s="4"/>
      <c r="L27" s="4"/>
      <c r="M27" s="4"/>
      <c r="N27" s="4"/>
      <c r="O27" s="4"/>
      <c r="P27" s="4"/>
      <c r="Q27" s="4"/>
      <c r="R27" s="5"/>
    </row>
    <row r="28" spans="1:18">
      <c r="A28" s="83" t="s">
        <v>216</v>
      </c>
      <c r="B28" s="71"/>
      <c r="C28" s="4"/>
      <c r="D28" s="15" t="s">
        <v>217</v>
      </c>
      <c r="E28" s="4"/>
      <c r="F28" s="4"/>
      <c r="G28" s="4"/>
      <c r="H28" s="4"/>
      <c r="I28" s="4"/>
      <c r="J28" s="4"/>
      <c r="K28" s="4"/>
      <c r="L28" s="4"/>
      <c r="M28" s="4"/>
      <c r="N28" s="4"/>
      <c r="O28" s="4"/>
      <c r="P28" s="4"/>
      <c r="Q28" s="4"/>
      <c r="R28" s="5"/>
    </row>
    <row r="29" spans="1:18" ht="29">
      <c r="A29" s="83" t="s">
        <v>218</v>
      </c>
      <c r="B29" s="71"/>
      <c r="C29" s="4"/>
      <c r="D29" s="4" t="s">
        <v>389</v>
      </c>
      <c r="E29" s="4"/>
      <c r="F29" s="4"/>
      <c r="G29" s="4"/>
      <c r="H29" s="4"/>
      <c r="I29" s="4"/>
      <c r="J29" s="4"/>
      <c r="K29" s="4"/>
      <c r="L29" s="4"/>
      <c r="M29" s="4"/>
      <c r="N29" s="4"/>
      <c r="O29" s="4"/>
      <c r="P29" s="4"/>
      <c r="Q29" s="4"/>
      <c r="R29" s="5"/>
    </row>
    <row r="30" spans="1:18" ht="43.5">
      <c r="A30" s="91" t="s">
        <v>219</v>
      </c>
      <c r="B30" s="92"/>
      <c r="C30" s="4"/>
      <c r="D30" s="4" t="s">
        <v>386</v>
      </c>
      <c r="E30" s="4"/>
      <c r="F30" s="4"/>
      <c r="G30" s="4"/>
      <c r="H30" s="4"/>
      <c r="I30" s="4"/>
      <c r="J30" s="4"/>
      <c r="K30" s="4"/>
      <c r="L30" s="4"/>
      <c r="M30" s="4"/>
      <c r="N30" s="4"/>
      <c r="O30" s="4"/>
      <c r="P30" s="4"/>
      <c r="Q30" s="4"/>
      <c r="R30" s="5"/>
    </row>
    <row r="31" spans="1:18" ht="43.5">
      <c r="A31" s="83" t="s">
        <v>220</v>
      </c>
      <c r="B31" s="71"/>
      <c r="C31" s="4"/>
      <c r="D31" s="4" t="s">
        <v>387</v>
      </c>
      <c r="E31" s="4"/>
      <c r="F31" s="4"/>
      <c r="G31" s="4"/>
      <c r="H31" s="4"/>
      <c r="I31" s="4"/>
      <c r="J31" s="4"/>
      <c r="K31" s="4"/>
      <c r="L31" s="4"/>
      <c r="M31" s="4"/>
      <c r="N31" s="4"/>
      <c r="O31" s="4"/>
      <c r="P31" s="4"/>
      <c r="Q31" s="4"/>
      <c r="R31" s="5"/>
    </row>
    <row r="32" spans="1:18" ht="29">
      <c r="A32" s="93" t="s">
        <v>221</v>
      </c>
      <c r="B32" s="94"/>
      <c r="C32" s="8"/>
      <c r="D32" s="8" t="s">
        <v>388</v>
      </c>
      <c r="E32" s="8"/>
      <c r="F32" s="8"/>
      <c r="G32" s="8"/>
      <c r="H32" s="8"/>
      <c r="I32" s="8"/>
      <c r="J32" s="8"/>
      <c r="K32" s="8"/>
      <c r="L32" s="8"/>
      <c r="M32" s="8"/>
      <c r="N32" s="8"/>
      <c r="O32" s="8"/>
      <c r="P32" s="8"/>
      <c r="Q32" s="8"/>
      <c r="R32" s="9"/>
    </row>
    <row r="33" spans="2:5">
      <c r="E33" s="3"/>
    </row>
    <row r="34" spans="2:5">
      <c r="B34" s="3" t="s">
        <v>135</v>
      </c>
      <c r="D34" s="6" t="s">
        <v>222</v>
      </c>
      <c r="E34" s="3"/>
    </row>
    <row r="35" spans="2:5">
      <c r="D35" s="6" t="s">
        <v>223</v>
      </c>
      <c r="E35" s="3"/>
    </row>
    <row r="36" spans="2:5">
      <c r="E36" s="3"/>
    </row>
    <row r="37" spans="2:5">
      <c r="E37" s="3"/>
    </row>
    <row r="38" spans="2:5">
      <c r="E38" s="3"/>
    </row>
    <row r="39" spans="2:5">
      <c r="E39" s="3"/>
    </row>
    <row r="40" spans="2:5">
      <c r="E40" s="3"/>
    </row>
    <row r="41" spans="2:5">
      <c r="E41" s="3"/>
    </row>
    <row r="42" spans="2:5">
      <c r="E42" s="3"/>
    </row>
    <row r="43" spans="2:5">
      <c r="E43" s="3"/>
    </row>
    <row r="44" spans="2:5">
      <c r="E44" s="3"/>
    </row>
    <row r="45" spans="2:5">
      <c r="E45" s="3"/>
    </row>
    <row r="46" spans="2:5">
      <c r="E46" s="3"/>
    </row>
    <row r="47" spans="2:5">
      <c r="E47" s="3"/>
    </row>
    <row r="48" spans="2:5">
      <c r="E48" s="3"/>
    </row>
    <row r="49" spans="5:5">
      <c r="E49" s="3"/>
    </row>
    <row r="50" spans="5:5">
      <c r="E50" s="3"/>
    </row>
    <row r="51" spans="5:5">
      <c r="E51" s="3"/>
    </row>
    <row r="52" spans="5:5">
      <c r="E52" s="3"/>
    </row>
    <row r="53" spans="5:5">
      <c r="E53" s="3"/>
    </row>
    <row r="54" spans="5:5">
      <c r="E54" s="3"/>
    </row>
    <row r="55" spans="5:5">
      <c r="E55" s="3"/>
    </row>
    <row r="56" spans="5:5">
      <c r="E56" s="3"/>
    </row>
    <row r="57" spans="5:5">
      <c r="E57" s="3"/>
    </row>
    <row r="58" spans="5:5">
      <c r="E58" s="3"/>
    </row>
    <row r="59" spans="5:5">
      <c r="E59" s="3"/>
    </row>
    <row r="60" spans="5:5">
      <c r="E60" s="3"/>
    </row>
    <row r="61" spans="5:5">
      <c r="E61" s="3"/>
    </row>
    <row r="62" spans="5:5">
      <c r="E62" s="3"/>
    </row>
    <row r="63" spans="5:5">
      <c r="E63" s="3"/>
    </row>
    <row r="64" spans="5:5">
      <c r="E64" s="3"/>
    </row>
    <row r="65" spans="5:5">
      <c r="E65" s="3"/>
    </row>
    <row r="66" spans="5:5">
      <c r="E66" s="3"/>
    </row>
    <row r="67" spans="5:5">
      <c r="E67" s="3"/>
    </row>
    <row r="68" spans="5:5">
      <c r="E68" s="3"/>
    </row>
    <row r="69" spans="5:5">
      <c r="E69" s="3"/>
    </row>
    <row r="70" spans="5:5">
      <c r="E70" s="3"/>
    </row>
    <row r="71" spans="5:5">
      <c r="E71" s="3"/>
    </row>
    <row r="72" spans="5:5">
      <c r="E72" s="3"/>
    </row>
    <row r="73" spans="5:5">
      <c r="E73" s="3"/>
    </row>
    <row r="74" spans="5:5">
      <c r="E74" s="3"/>
    </row>
    <row r="75" spans="5:5">
      <c r="E75" s="3"/>
    </row>
    <row r="76" spans="5:5">
      <c r="E76" s="3"/>
    </row>
    <row r="77" spans="5:5">
      <c r="E77" s="3"/>
    </row>
    <row r="78" spans="5:5">
      <c r="E78" s="3"/>
    </row>
    <row r="79" spans="5:5">
      <c r="E79" s="3"/>
    </row>
    <row r="80" spans="5:5">
      <c r="E80" s="3"/>
    </row>
    <row r="81" spans="5:5">
      <c r="E81" s="3"/>
    </row>
    <row r="82" spans="5:5">
      <c r="E82" s="3"/>
    </row>
    <row r="83" spans="5:5">
      <c r="E83" s="3"/>
    </row>
    <row r="84" spans="5:5">
      <c r="E84" s="3"/>
    </row>
    <row r="85" spans="5:5">
      <c r="E85" s="3"/>
    </row>
    <row r="86" spans="5:5">
      <c r="E86" s="3"/>
    </row>
    <row r="87" spans="5:5">
      <c r="E87" s="3"/>
    </row>
    <row r="88" spans="5:5">
      <c r="E88" s="3"/>
    </row>
    <row r="89" spans="5:5">
      <c r="E89" s="3"/>
    </row>
    <row r="90" spans="5:5">
      <c r="E90" s="3"/>
    </row>
    <row r="91" spans="5:5">
      <c r="E91" s="3"/>
    </row>
    <row r="92" spans="5:5">
      <c r="E92" s="3"/>
    </row>
    <row r="93" spans="5:5">
      <c r="E93" s="3"/>
    </row>
    <row r="94" spans="5:5">
      <c r="E94" s="3"/>
    </row>
    <row r="95" spans="5:5">
      <c r="E95" s="3"/>
    </row>
    <row r="96" spans="5:5">
      <c r="E96" s="3"/>
    </row>
    <row r="97" spans="5:5">
      <c r="E97" s="3"/>
    </row>
    <row r="98" spans="5:5">
      <c r="E98" s="3"/>
    </row>
    <row r="99" spans="5:5">
      <c r="E99" s="3"/>
    </row>
    <row r="100" spans="5:5">
      <c r="E100" s="3"/>
    </row>
    <row r="101" spans="5:5">
      <c r="E101" s="3"/>
    </row>
    <row r="102" spans="5:5">
      <c r="E102" s="3"/>
    </row>
    <row r="103" spans="5:5">
      <c r="E103" s="3"/>
    </row>
    <row r="104" spans="5:5">
      <c r="E104" s="3"/>
    </row>
    <row r="105" spans="5:5">
      <c r="E105" s="3"/>
    </row>
    <row r="106" spans="5:5">
      <c r="E106" s="3"/>
    </row>
    <row r="107" spans="5:5">
      <c r="E107" s="3"/>
    </row>
    <row r="108" spans="5:5">
      <c r="E108" s="3"/>
    </row>
    <row r="109" spans="5:5">
      <c r="E109" s="3"/>
    </row>
    <row r="110" spans="5:5">
      <c r="E110" s="3"/>
    </row>
    <row r="111" spans="5:5">
      <c r="E111" s="3"/>
    </row>
    <row r="112" spans="5:5">
      <c r="E112" s="3"/>
    </row>
    <row r="113" spans="5:5">
      <c r="E113" s="3"/>
    </row>
    <row r="114" spans="5:5">
      <c r="E114" s="3"/>
    </row>
    <row r="115" spans="5:5">
      <c r="E115" s="3"/>
    </row>
    <row r="116" spans="5:5">
      <c r="E116" s="3"/>
    </row>
    <row r="117" spans="5:5">
      <c r="E117" s="3"/>
    </row>
    <row r="118" spans="5:5">
      <c r="E118" s="3"/>
    </row>
    <row r="119" spans="5:5">
      <c r="E119" s="3"/>
    </row>
    <row r="120" spans="5:5">
      <c r="E120" s="3"/>
    </row>
    <row r="121" spans="5:5">
      <c r="E121" s="3"/>
    </row>
    <row r="122" spans="5:5">
      <c r="E122" s="3"/>
    </row>
    <row r="123" spans="5:5">
      <c r="E123" s="3"/>
    </row>
    <row r="124" spans="5:5">
      <c r="E124" s="3"/>
    </row>
    <row r="125" spans="5:5">
      <c r="E125" s="3"/>
    </row>
    <row r="126" spans="5:5">
      <c r="E126" s="3"/>
    </row>
    <row r="127" spans="5:5">
      <c r="E127" s="3"/>
    </row>
    <row r="128" spans="5:5">
      <c r="E128" s="3"/>
    </row>
    <row r="129" spans="5:5">
      <c r="E129" s="3"/>
    </row>
    <row r="130" spans="5:5">
      <c r="E130" s="3"/>
    </row>
    <row r="131" spans="5:5">
      <c r="E131" s="3"/>
    </row>
    <row r="132" spans="5:5">
      <c r="E132" s="3"/>
    </row>
    <row r="133" spans="5:5">
      <c r="E133" s="3"/>
    </row>
    <row r="134" spans="5:5">
      <c r="E134" s="3"/>
    </row>
    <row r="135" spans="5:5">
      <c r="E135" s="3"/>
    </row>
    <row r="136" spans="5:5">
      <c r="E136" s="3"/>
    </row>
    <row r="137" spans="5:5">
      <c r="E137" s="3"/>
    </row>
    <row r="138" spans="5:5">
      <c r="E138" s="3"/>
    </row>
    <row r="139" spans="5:5">
      <c r="E139" s="3"/>
    </row>
    <row r="140" spans="5:5">
      <c r="E140" s="3"/>
    </row>
    <row r="141" spans="5:5">
      <c r="E141" s="3"/>
    </row>
    <row r="142" spans="5:5">
      <c r="E142" s="3"/>
    </row>
    <row r="143" spans="5:5">
      <c r="E143" s="3"/>
    </row>
    <row r="144" spans="5:5">
      <c r="E144" s="3"/>
    </row>
    <row r="145" spans="5:5">
      <c r="E145" s="3"/>
    </row>
    <row r="146" spans="5:5">
      <c r="E146" s="3"/>
    </row>
    <row r="147" spans="5:5">
      <c r="E147" s="3"/>
    </row>
    <row r="148" spans="5:5">
      <c r="E148" s="3"/>
    </row>
    <row r="149" spans="5:5">
      <c r="E149" s="3"/>
    </row>
    <row r="150" spans="5:5">
      <c r="E150" s="3"/>
    </row>
    <row r="151" spans="5:5">
      <c r="E151" s="3"/>
    </row>
    <row r="152" spans="5:5">
      <c r="E152" s="3"/>
    </row>
    <row r="153" spans="5:5">
      <c r="E153" s="3"/>
    </row>
    <row r="154" spans="5:5">
      <c r="E154" s="3"/>
    </row>
    <row r="155" spans="5:5">
      <c r="E155" s="3"/>
    </row>
    <row r="156" spans="5:5">
      <c r="E156" s="3"/>
    </row>
    <row r="157" spans="5:5">
      <c r="E157" s="3"/>
    </row>
    <row r="158" spans="5:5">
      <c r="E158" s="3"/>
    </row>
    <row r="159" spans="5:5">
      <c r="E159" s="3"/>
    </row>
    <row r="160" spans="5:5">
      <c r="E160" s="3"/>
    </row>
    <row r="161" spans="5:5">
      <c r="E161" s="3"/>
    </row>
    <row r="162" spans="5:5">
      <c r="E162" s="3"/>
    </row>
  </sheetData>
  <mergeCells count="31">
    <mergeCell ref="A11:R11"/>
    <mergeCell ref="A5:R5"/>
    <mergeCell ref="A1:R1"/>
    <mergeCell ref="E2:Q2"/>
    <mergeCell ref="A2:B2"/>
    <mergeCell ref="A3:B3"/>
    <mergeCell ref="E3:I3"/>
    <mergeCell ref="A4:B4"/>
    <mergeCell ref="A6:B6"/>
    <mergeCell ref="E6:I6"/>
    <mergeCell ref="E10:I10"/>
    <mergeCell ref="E4:I4"/>
    <mergeCell ref="E7:I7"/>
    <mergeCell ref="E8:I8"/>
    <mergeCell ref="E9:I9"/>
    <mergeCell ref="A31:B31"/>
    <mergeCell ref="A32:B32"/>
    <mergeCell ref="E14:I14"/>
    <mergeCell ref="E16:I16"/>
    <mergeCell ref="E18:I18"/>
    <mergeCell ref="D14:D19"/>
    <mergeCell ref="A28:B28"/>
    <mergeCell ref="A27:B27"/>
    <mergeCell ref="A20:B20"/>
    <mergeCell ref="C14:C19"/>
    <mergeCell ref="R13:R26"/>
    <mergeCell ref="V15:W15"/>
    <mergeCell ref="E12:I12"/>
    <mergeCell ref="A29:B29"/>
    <mergeCell ref="A30:B30"/>
    <mergeCell ref="A13:B13"/>
  </mergeCells>
  <phoneticPr fontId="4" type="noConversion"/>
  <pageMargins left="0.7" right="0.7" top="0.78740157499999996" bottom="0.78740157499999996"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8EF8D1-A0C3-46DE-B7FD-ABBEE6A58178}">
  <dimension ref="A1:R119"/>
  <sheetViews>
    <sheetView workbookViewId="0">
      <selection activeCell="R15" sqref="R15"/>
    </sheetView>
  </sheetViews>
  <sheetFormatPr baseColWidth="10" defaultColWidth="11.453125" defaultRowHeight="14.5"/>
  <cols>
    <col min="2" max="2" width="16.81640625" customWidth="1"/>
  </cols>
  <sheetData>
    <row r="1" spans="1:18" ht="15" thickBot="1">
      <c r="B1" s="88" t="s">
        <v>224</v>
      </c>
      <c r="C1" s="88"/>
      <c r="D1" s="88"/>
      <c r="E1" s="88"/>
      <c r="F1" s="88"/>
      <c r="G1" s="88"/>
      <c r="H1" s="88"/>
      <c r="I1" s="88"/>
      <c r="J1" s="88"/>
      <c r="K1" s="88"/>
      <c r="L1" s="88"/>
      <c r="M1" s="88"/>
    </row>
    <row r="2" spans="1:18" ht="15" thickBot="1">
      <c r="B2" s="46"/>
      <c r="C2" s="46"/>
      <c r="D2" s="97" t="s">
        <v>225</v>
      </c>
      <c r="E2" s="97"/>
      <c r="F2" s="98"/>
      <c r="G2" s="99" t="s">
        <v>360</v>
      </c>
      <c r="H2" s="100"/>
      <c r="I2" s="100"/>
      <c r="J2" s="100"/>
      <c r="K2" s="100"/>
      <c r="L2" s="100"/>
      <c r="M2" s="100"/>
    </row>
    <row r="3" spans="1:18" ht="78">
      <c r="B3" s="45"/>
      <c r="C3" s="44" t="s">
        <v>5</v>
      </c>
      <c r="D3" s="44" t="s">
        <v>158</v>
      </c>
      <c r="E3" s="44" t="s">
        <v>6</v>
      </c>
      <c r="F3" s="43" t="s">
        <v>7</v>
      </c>
      <c r="G3" s="41" t="s">
        <v>226</v>
      </c>
      <c r="H3" s="41" t="s">
        <v>227</v>
      </c>
      <c r="I3" s="41" t="s">
        <v>228</v>
      </c>
      <c r="J3" s="41" t="s">
        <v>229</v>
      </c>
      <c r="K3" s="41" t="s">
        <v>230</v>
      </c>
      <c r="L3" s="41" t="s">
        <v>231</v>
      </c>
      <c r="M3" s="42" t="s">
        <v>232</v>
      </c>
      <c r="N3" s="41" t="s">
        <v>368</v>
      </c>
    </row>
    <row r="4" spans="1:18">
      <c r="B4" s="40" t="s">
        <v>9</v>
      </c>
      <c r="C4" s="39" t="s">
        <v>356</v>
      </c>
      <c r="D4" s="39" t="s">
        <v>357</v>
      </c>
      <c r="E4" s="39" t="s">
        <v>358</v>
      </c>
      <c r="F4" s="38" t="s">
        <v>359</v>
      </c>
      <c r="G4" s="39" t="s">
        <v>361</v>
      </c>
      <c r="H4" s="39" t="s">
        <v>362</v>
      </c>
      <c r="I4" s="39" t="s">
        <v>363</v>
      </c>
      <c r="J4" s="39" t="s">
        <v>364</v>
      </c>
      <c r="K4" s="39" t="s">
        <v>365</v>
      </c>
      <c r="L4" s="39" t="s">
        <v>366</v>
      </c>
      <c r="M4" s="39" t="s">
        <v>367</v>
      </c>
    </row>
    <row r="5" spans="1:18">
      <c r="A5">
        <v>1</v>
      </c>
      <c r="B5" t="s">
        <v>233</v>
      </c>
      <c r="D5" s="56"/>
      <c r="E5" s="56">
        <v>1</v>
      </c>
      <c r="F5" s="57"/>
      <c r="G5" s="56">
        <v>1</v>
      </c>
      <c r="H5" s="56"/>
      <c r="I5" s="56"/>
      <c r="J5" s="56"/>
      <c r="K5" s="56">
        <v>1</v>
      </c>
      <c r="L5" s="56">
        <v>1</v>
      </c>
      <c r="M5" s="57"/>
      <c r="N5" s="56">
        <f>SUM(D5:M5)</f>
        <v>4</v>
      </c>
    </row>
    <row r="6" spans="1:18">
      <c r="A6">
        <v>2</v>
      </c>
      <c r="B6" t="s">
        <v>234</v>
      </c>
      <c r="D6" s="56"/>
      <c r="E6" s="56">
        <v>1</v>
      </c>
      <c r="F6" s="57"/>
      <c r="G6" s="56"/>
      <c r="H6" s="56"/>
      <c r="I6" s="56"/>
      <c r="J6" s="56"/>
      <c r="K6" s="56">
        <v>1</v>
      </c>
      <c r="L6" s="56"/>
      <c r="M6" s="57"/>
      <c r="N6" s="56">
        <f t="shared" ref="N6:N69" si="0">SUM(D6:M6)</f>
        <v>2</v>
      </c>
    </row>
    <row r="7" spans="1:18">
      <c r="A7">
        <v>3</v>
      </c>
      <c r="B7" t="s">
        <v>235</v>
      </c>
      <c r="D7" s="56"/>
      <c r="E7" s="56"/>
      <c r="F7" s="57"/>
      <c r="G7" s="56"/>
      <c r="H7" s="56"/>
      <c r="I7" s="56"/>
      <c r="J7" s="56"/>
      <c r="K7" s="56"/>
      <c r="L7" s="56"/>
      <c r="M7" s="57"/>
      <c r="N7" s="56">
        <f t="shared" si="0"/>
        <v>0</v>
      </c>
    </row>
    <row r="8" spans="1:18">
      <c r="A8">
        <v>4</v>
      </c>
      <c r="B8" t="s">
        <v>235</v>
      </c>
      <c r="D8" s="56"/>
      <c r="E8" s="56"/>
      <c r="F8" s="57"/>
      <c r="G8" s="56"/>
      <c r="H8" s="56">
        <v>1</v>
      </c>
      <c r="I8" s="56"/>
      <c r="J8" s="56"/>
      <c r="K8" s="56"/>
      <c r="L8" s="56">
        <v>1</v>
      </c>
      <c r="M8" s="57"/>
      <c r="N8" s="56">
        <f t="shared" si="0"/>
        <v>2</v>
      </c>
      <c r="Q8" t="s">
        <v>369</v>
      </c>
      <c r="R8">
        <f>COUNTIF(N5:N119,1)</f>
        <v>59</v>
      </c>
    </row>
    <row r="9" spans="1:18">
      <c r="A9">
        <v>5</v>
      </c>
      <c r="B9" t="s">
        <v>236</v>
      </c>
      <c r="D9" s="56"/>
      <c r="E9" s="56">
        <v>1</v>
      </c>
      <c r="F9" s="57"/>
      <c r="G9" s="56"/>
      <c r="H9" s="56">
        <v>1</v>
      </c>
      <c r="I9" s="56"/>
      <c r="J9" s="56">
        <v>1</v>
      </c>
      <c r="K9" s="56">
        <v>1</v>
      </c>
      <c r="L9" s="56"/>
      <c r="M9" s="57">
        <v>1</v>
      </c>
      <c r="N9" s="56">
        <f t="shared" si="0"/>
        <v>5</v>
      </c>
      <c r="Q9" t="s">
        <v>370</v>
      </c>
      <c r="R9">
        <f>COUNTIF(N6:N120,2)</f>
        <v>18</v>
      </c>
    </row>
    <row r="10" spans="1:18">
      <c r="A10">
        <v>6</v>
      </c>
      <c r="B10" t="s">
        <v>237</v>
      </c>
      <c r="D10" s="56"/>
      <c r="E10" s="56">
        <v>1</v>
      </c>
      <c r="F10" s="57"/>
      <c r="G10" s="56"/>
      <c r="H10" s="56"/>
      <c r="I10" s="56"/>
      <c r="J10" s="56"/>
      <c r="K10" s="56"/>
      <c r="L10" s="56"/>
      <c r="M10" s="57"/>
      <c r="N10" s="56">
        <f t="shared" si="0"/>
        <v>1</v>
      </c>
      <c r="Q10" t="s">
        <v>371</v>
      </c>
      <c r="R10">
        <f>COUNTIF(N7:N121,3)</f>
        <v>4</v>
      </c>
    </row>
    <row r="11" spans="1:18">
      <c r="A11">
        <v>7</v>
      </c>
      <c r="B11" s="35" t="s">
        <v>238</v>
      </c>
      <c r="D11" s="56"/>
      <c r="E11" s="56"/>
      <c r="F11" s="57"/>
      <c r="G11" s="56">
        <v>1</v>
      </c>
      <c r="H11" s="56"/>
      <c r="I11" s="56"/>
      <c r="J11" s="56"/>
      <c r="K11" s="56"/>
      <c r="L11" s="56"/>
      <c r="M11" s="57"/>
      <c r="N11" s="56">
        <f t="shared" si="0"/>
        <v>1</v>
      </c>
      <c r="Q11" t="s">
        <v>372</v>
      </c>
      <c r="R11">
        <f>COUNTIF(N8:N122,4)</f>
        <v>2</v>
      </c>
    </row>
    <row r="12" spans="1:18">
      <c r="A12">
        <v>8</v>
      </c>
      <c r="B12" t="s">
        <v>239</v>
      </c>
      <c r="D12" s="56"/>
      <c r="E12" s="56">
        <v>1</v>
      </c>
      <c r="F12" s="57"/>
      <c r="G12" s="56"/>
      <c r="H12" s="56"/>
      <c r="I12" s="56"/>
      <c r="J12" s="56"/>
      <c r="K12" s="56"/>
      <c r="L12" s="56"/>
      <c r="M12" s="57"/>
      <c r="N12" s="56">
        <f t="shared" si="0"/>
        <v>1</v>
      </c>
      <c r="Q12" t="s">
        <v>373</v>
      </c>
      <c r="R12">
        <f>COUNTIF(N9:N123,5)</f>
        <v>4</v>
      </c>
    </row>
    <row r="13" spans="1:18">
      <c r="A13">
        <v>9</v>
      </c>
      <c r="B13" t="s">
        <v>240</v>
      </c>
      <c r="C13">
        <v>1</v>
      </c>
      <c r="D13" s="56"/>
      <c r="E13" s="56"/>
      <c r="F13" s="57"/>
      <c r="G13" s="56"/>
      <c r="H13" s="56"/>
      <c r="I13" s="56"/>
      <c r="J13" s="56"/>
      <c r="K13" s="56"/>
      <c r="L13" s="56"/>
      <c r="M13" s="57"/>
      <c r="N13" s="56">
        <f t="shared" si="0"/>
        <v>0</v>
      </c>
      <c r="Q13" t="s">
        <v>374</v>
      </c>
      <c r="R13">
        <f>COUNTIF(N10:N124,6)</f>
        <v>5</v>
      </c>
    </row>
    <row r="14" spans="1:18">
      <c r="A14">
        <v>10</v>
      </c>
      <c r="B14" t="s">
        <v>241</v>
      </c>
      <c r="C14">
        <v>1</v>
      </c>
      <c r="D14" s="56"/>
      <c r="E14" s="56"/>
      <c r="F14" s="57"/>
      <c r="G14" s="56"/>
      <c r="H14" s="56"/>
      <c r="I14" s="56"/>
      <c r="J14" s="56"/>
      <c r="K14" s="56"/>
      <c r="L14" s="56"/>
      <c r="M14" s="57"/>
      <c r="N14" s="56">
        <f t="shared" si="0"/>
        <v>0</v>
      </c>
      <c r="Q14" t="s">
        <v>375</v>
      </c>
      <c r="R14">
        <f>COUNTIF(N11:N125,7)</f>
        <v>2</v>
      </c>
    </row>
    <row r="15" spans="1:18">
      <c r="A15">
        <v>11</v>
      </c>
      <c r="B15" s="35" t="s">
        <v>242</v>
      </c>
      <c r="D15" s="56"/>
      <c r="E15" s="56"/>
      <c r="F15" s="57">
        <v>1</v>
      </c>
      <c r="G15" s="56"/>
      <c r="H15" s="56"/>
      <c r="I15" s="56"/>
      <c r="J15" s="56"/>
      <c r="K15" s="56"/>
      <c r="L15" s="56"/>
      <c r="M15" s="57"/>
      <c r="N15" s="56">
        <f t="shared" si="0"/>
        <v>1</v>
      </c>
    </row>
    <row r="16" spans="1:18">
      <c r="A16">
        <v>12</v>
      </c>
      <c r="B16" s="35" t="s">
        <v>243</v>
      </c>
      <c r="D16" s="56"/>
      <c r="E16" s="56"/>
      <c r="F16" s="57">
        <v>1</v>
      </c>
      <c r="G16" s="56"/>
      <c r="H16" s="56"/>
      <c r="I16" s="56"/>
      <c r="J16" s="56"/>
      <c r="K16" s="56"/>
      <c r="L16" s="56"/>
      <c r="M16" s="57"/>
      <c r="N16" s="56">
        <f t="shared" si="0"/>
        <v>1</v>
      </c>
    </row>
    <row r="17" spans="1:14">
      <c r="A17">
        <v>13</v>
      </c>
      <c r="B17" s="35" t="s">
        <v>244</v>
      </c>
      <c r="D17" s="56"/>
      <c r="E17" s="56"/>
      <c r="F17" s="57"/>
      <c r="G17" s="56">
        <v>1</v>
      </c>
      <c r="H17" s="56"/>
      <c r="I17" s="56"/>
      <c r="J17" s="56"/>
      <c r="K17" s="56"/>
      <c r="L17" s="56"/>
      <c r="M17" s="57"/>
      <c r="N17" s="56">
        <f t="shared" si="0"/>
        <v>1</v>
      </c>
    </row>
    <row r="18" spans="1:14">
      <c r="A18">
        <v>14</v>
      </c>
      <c r="B18" t="s">
        <v>245</v>
      </c>
      <c r="D18" s="56"/>
      <c r="E18" s="56"/>
      <c r="F18" s="57">
        <v>1</v>
      </c>
      <c r="G18" s="56"/>
      <c r="H18" s="56"/>
      <c r="I18" s="56"/>
      <c r="J18" s="56"/>
      <c r="K18" s="56"/>
      <c r="L18" s="56"/>
      <c r="M18" s="57"/>
      <c r="N18" s="56">
        <f t="shared" si="0"/>
        <v>1</v>
      </c>
    </row>
    <row r="19" spans="1:14">
      <c r="A19">
        <v>15</v>
      </c>
      <c r="B19" t="s">
        <v>246</v>
      </c>
      <c r="D19" s="56">
        <v>1</v>
      </c>
      <c r="E19" s="56">
        <v>1</v>
      </c>
      <c r="F19" s="57"/>
      <c r="G19" s="56"/>
      <c r="H19" s="56"/>
      <c r="I19" s="56"/>
      <c r="J19" s="56"/>
      <c r="K19" s="56"/>
      <c r="L19" s="56"/>
      <c r="M19" s="57"/>
      <c r="N19" s="56">
        <f t="shared" si="0"/>
        <v>2</v>
      </c>
    </row>
    <row r="20" spans="1:14">
      <c r="A20">
        <v>16</v>
      </c>
      <c r="B20" t="s">
        <v>247</v>
      </c>
      <c r="D20" s="56"/>
      <c r="E20" s="56">
        <v>1</v>
      </c>
      <c r="F20" s="57"/>
      <c r="G20" s="56"/>
      <c r="H20" s="56"/>
      <c r="I20" s="56"/>
      <c r="J20" s="56"/>
      <c r="K20" s="56"/>
      <c r="L20" s="56"/>
      <c r="M20" s="57"/>
      <c r="N20" s="56">
        <f t="shared" si="0"/>
        <v>1</v>
      </c>
    </row>
    <row r="21" spans="1:14">
      <c r="A21">
        <v>17</v>
      </c>
      <c r="B21" t="s">
        <v>248</v>
      </c>
      <c r="D21" s="56">
        <v>1</v>
      </c>
      <c r="E21" s="56">
        <v>1</v>
      </c>
      <c r="F21" s="57"/>
      <c r="G21" s="56"/>
      <c r="H21" s="56"/>
      <c r="I21" s="56"/>
      <c r="J21" s="56"/>
      <c r="K21" s="56"/>
      <c r="L21" s="56"/>
      <c r="M21" s="57"/>
      <c r="N21" s="56">
        <f t="shared" si="0"/>
        <v>2</v>
      </c>
    </row>
    <row r="22" spans="1:14">
      <c r="A22">
        <v>18</v>
      </c>
      <c r="B22" t="s">
        <v>249</v>
      </c>
      <c r="D22" s="56">
        <v>1</v>
      </c>
      <c r="E22" s="56"/>
      <c r="F22" s="57"/>
      <c r="G22" s="56"/>
      <c r="H22" s="56"/>
      <c r="I22" s="56"/>
      <c r="J22" s="56"/>
      <c r="K22" s="56"/>
      <c r="L22" s="56"/>
      <c r="M22" s="57"/>
      <c r="N22" s="56">
        <f t="shared" si="0"/>
        <v>1</v>
      </c>
    </row>
    <row r="23" spans="1:14">
      <c r="A23">
        <v>19</v>
      </c>
      <c r="B23" t="s">
        <v>250</v>
      </c>
      <c r="D23" s="56">
        <v>1</v>
      </c>
      <c r="E23" s="56"/>
      <c r="F23" s="57"/>
      <c r="G23" s="56"/>
      <c r="H23" s="56"/>
      <c r="I23" s="56"/>
      <c r="J23" s="56"/>
      <c r="K23" s="56"/>
      <c r="L23" s="56"/>
      <c r="M23" s="57"/>
      <c r="N23" s="56">
        <f t="shared" si="0"/>
        <v>1</v>
      </c>
    </row>
    <row r="24" spans="1:14">
      <c r="A24">
        <v>20</v>
      </c>
      <c r="B24" s="35" t="s">
        <v>251</v>
      </c>
      <c r="D24" s="56"/>
      <c r="E24" s="56"/>
      <c r="F24" s="57"/>
      <c r="G24" s="56">
        <v>1</v>
      </c>
      <c r="H24" s="56"/>
      <c r="I24" s="56"/>
      <c r="J24" s="56"/>
      <c r="K24" s="56">
        <v>1</v>
      </c>
      <c r="L24" s="56"/>
      <c r="M24" s="57"/>
      <c r="N24" s="56">
        <f t="shared" si="0"/>
        <v>2</v>
      </c>
    </row>
    <row r="25" spans="1:14">
      <c r="A25">
        <v>21</v>
      </c>
      <c r="B25" t="s">
        <v>252</v>
      </c>
      <c r="D25" s="56"/>
      <c r="E25" s="56">
        <v>1</v>
      </c>
      <c r="F25" s="57"/>
      <c r="G25" s="56"/>
      <c r="H25" s="56"/>
      <c r="I25" s="56"/>
      <c r="J25" s="56"/>
      <c r="K25" s="56"/>
      <c r="L25" s="56"/>
      <c r="M25" s="57"/>
      <c r="N25" s="56">
        <f t="shared" si="0"/>
        <v>1</v>
      </c>
    </row>
    <row r="26" spans="1:14">
      <c r="A26">
        <v>22</v>
      </c>
      <c r="B26" t="s">
        <v>253</v>
      </c>
      <c r="D26" s="56"/>
      <c r="E26" s="56">
        <v>1</v>
      </c>
      <c r="F26" s="57"/>
      <c r="G26" s="56"/>
      <c r="H26" s="56"/>
      <c r="I26" s="56"/>
      <c r="J26" s="56"/>
      <c r="K26" s="56"/>
      <c r="L26" s="56"/>
      <c r="M26" s="57"/>
      <c r="N26" s="56">
        <f t="shared" si="0"/>
        <v>1</v>
      </c>
    </row>
    <row r="27" spans="1:14">
      <c r="A27">
        <v>23</v>
      </c>
      <c r="B27" t="s">
        <v>254</v>
      </c>
      <c r="D27" s="56"/>
      <c r="E27" s="56"/>
      <c r="F27" s="57"/>
      <c r="G27" s="56"/>
      <c r="H27" s="56"/>
      <c r="I27" s="56"/>
      <c r="J27" s="56"/>
      <c r="K27" s="56"/>
      <c r="L27" s="56">
        <v>1</v>
      </c>
      <c r="M27" s="57"/>
      <c r="N27" s="56">
        <f t="shared" si="0"/>
        <v>1</v>
      </c>
    </row>
    <row r="28" spans="1:14">
      <c r="A28">
        <v>24</v>
      </c>
      <c r="B28" t="s">
        <v>255</v>
      </c>
      <c r="D28" s="56"/>
      <c r="E28" s="56">
        <v>1</v>
      </c>
      <c r="F28" s="57"/>
      <c r="G28" s="56"/>
      <c r="H28" s="56"/>
      <c r="I28" s="56"/>
      <c r="J28" s="56"/>
      <c r="K28" s="56"/>
      <c r="L28" s="56"/>
      <c r="M28" s="57"/>
      <c r="N28" s="56">
        <f t="shared" si="0"/>
        <v>1</v>
      </c>
    </row>
    <row r="29" spans="1:14">
      <c r="A29">
        <v>25</v>
      </c>
      <c r="B29" t="s">
        <v>256</v>
      </c>
      <c r="D29" s="56"/>
      <c r="E29" s="56">
        <v>1</v>
      </c>
      <c r="F29" s="57"/>
      <c r="G29" s="56"/>
      <c r="H29" s="56"/>
      <c r="I29" s="56"/>
      <c r="J29" s="56"/>
      <c r="K29" s="56"/>
      <c r="L29" s="56"/>
      <c r="M29" s="57"/>
      <c r="N29" s="56">
        <f t="shared" si="0"/>
        <v>1</v>
      </c>
    </row>
    <row r="30" spans="1:14">
      <c r="A30">
        <v>26</v>
      </c>
      <c r="B30" t="s">
        <v>257</v>
      </c>
      <c r="D30" s="56">
        <v>1</v>
      </c>
      <c r="E30" s="56">
        <v>1</v>
      </c>
      <c r="F30" s="57"/>
      <c r="G30" s="56"/>
      <c r="H30" s="56"/>
      <c r="I30" s="56"/>
      <c r="J30" s="56"/>
      <c r="K30" s="56">
        <v>1</v>
      </c>
      <c r="L30" s="56">
        <v>1</v>
      </c>
      <c r="M30" s="57"/>
      <c r="N30" s="56">
        <f t="shared" si="0"/>
        <v>4</v>
      </c>
    </row>
    <row r="31" spans="1:14">
      <c r="A31">
        <v>27</v>
      </c>
      <c r="B31" t="s">
        <v>258</v>
      </c>
      <c r="D31" s="56">
        <v>1</v>
      </c>
      <c r="E31" s="56">
        <v>1</v>
      </c>
      <c r="F31" s="57"/>
      <c r="G31" s="56"/>
      <c r="H31" s="56"/>
      <c r="I31" s="56"/>
      <c r="J31" s="56"/>
      <c r="K31" s="56"/>
      <c r="L31" s="56">
        <v>1</v>
      </c>
      <c r="M31" s="57"/>
      <c r="N31" s="56">
        <f t="shared" si="0"/>
        <v>3</v>
      </c>
    </row>
    <row r="32" spans="1:14">
      <c r="A32">
        <v>28</v>
      </c>
      <c r="B32" t="s">
        <v>259</v>
      </c>
      <c r="D32" s="56"/>
      <c r="E32" s="56">
        <v>1</v>
      </c>
      <c r="F32" s="57"/>
      <c r="G32" s="56"/>
      <c r="H32" s="56"/>
      <c r="I32" s="56"/>
      <c r="J32" s="56"/>
      <c r="K32" s="56"/>
      <c r="L32" s="56"/>
      <c r="M32" s="57"/>
      <c r="N32" s="56">
        <f t="shared" si="0"/>
        <v>1</v>
      </c>
    </row>
    <row r="33" spans="1:14">
      <c r="A33">
        <v>29</v>
      </c>
      <c r="B33" t="s">
        <v>260</v>
      </c>
      <c r="D33" s="56">
        <v>1</v>
      </c>
      <c r="E33" s="56">
        <v>1</v>
      </c>
      <c r="F33" s="57"/>
      <c r="G33" s="56"/>
      <c r="H33" s="56">
        <v>1</v>
      </c>
      <c r="I33" s="56"/>
      <c r="J33" s="56">
        <v>1</v>
      </c>
      <c r="K33" s="56"/>
      <c r="L33" s="56">
        <v>1</v>
      </c>
      <c r="M33" s="57"/>
      <c r="N33" s="56">
        <f t="shared" si="0"/>
        <v>5</v>
      </c>
    </row>
    <row r="34" spans="1:14">
      <c r="A34">
        <v>30</v>
      </c>
      <c r="B34" t="s">
        <v>261</v>
      </c>
      <c r="D34" s="56">
        <v>1</v>
      </c>
      <c r="E34" s="56">
        <v>1</v>
      </c>
      <c r="F34" s="57"/>
      <c r="G34" s="56"/>
      <c r="H34" s="56"/>
      <c r="I34" s="56"/>
      <c r="J34" s="56"/>
      <c r="K34" s="56"/>
      <c r="L34" s="56"/>
      <c r="M34" s="57"/>
      <c r="N34" s="56">
        <f t="shared" si="0"/>
        <v>2</v>
      </c>
    </row>
    <row r="35" spans="1:14">
      <c r="A35">
        <v>31</v>
      </c>
      <c r="B35" t="s">
        <v>262</v>
      </c>
      <c r="D35" s="56"/>
      <c r="E35" s="56">
        <v>1</v>
      </c>
      <c r="F35" s="57"/>
      <c r="G35" s="56"/>
      <c r="H35" s="56"/>
      <c r="I35" s="56"/>
      <c r="J35" s="56"/>
      <c r="K35" s="56"/>
      <c r="L35" s="56"/>
      <c r="M35" s="57"/>
      <c r="N35" s="56">
        <f t="shared" si="0"/>
        <v>1</v>
      </c>
    </row>
    <row r="36" spans="1:14">
      <c r="A36">
        <v>32</v>
      </c>
      <c r="B36" t="s">
        <v>263</v>
      </c>
      <c r="D36" s="56"/>
      <c r="E36" s="56"/>
      <c r="F36" s="57"/>
      <c r="G36" s="56"/>
      <c r="H36" s="56">
        <v>1</v>
      </c>
      <c r="I36" s="56"/>
      <c r="J36" s="56"/>
      <c r="K36" s="56"/>
      <c r="L36" s="56">
        <v>1</v>
      </c>
      <c r="M36" s="57"/>
      <c r="N36" s="56">
        <f t="shared" si="0"/>
        <v>2</v>
      </c>
    </row>
    <row r="37" spans="1:14">
      <c r="A37">
        <v>33</v>
      </c>
      <c r="B37" t="s">
        <v>264</v>
      </c>
      <c r="D37" s="56">
        <v>1</v>
      </c>
      <c r="E37" s="56"/>
      <c r="F37" s="57"/>
      <c r="G37" s="56"/>
      <c r="H37" s="56"/>
      <c r="I37" s="56"/>
      <c r="J37" s="56"/>
      <c r="K37" s="56"/>
      <c r="L37" s="56"/>
      <c r="M37" s="57"/>
      <c r="N37" s="56">
        <f t="shared" si="0"/>
        <v>1</v>
      </c>
    </row>
    <row r="38" spans="1:14">
      <c r="A38">
        <v>34</v>
      </c>
      <c r="B38" t="s">
        <v>265</v>
      </c>
      <c r="D38" s="56">
        <v>1</v>
      </c>
      <c r="E38" s="56"/>
      <c r="F38" s="57"/>
      <c r="G38" s="56"/>
      <c r="H38" s="56"/>
      <c r="I38" s="56"/>
      <c r="J38" s="56"/>
      <c r="K38" s="56"/>
      <c r="L38" s="56"/>
      <c r="M38" s="57"/>
      <c r="N38" s="56">
        <f t="shared" si="0"/>
        <v>1</v>
      </c>
    </row>
    <row r="39" spans="1:14">
      <c r="A39">
        <v>35</v>
      </c>
      <c r="B39" t="s">
        <v>266</v>
      </c>
      <c r="D39" s="56">
        <v>1</v>
      </c>
      <c r="E39" s="56">
        <v>1</v>
      </c>
      <c r="F39" s="57"/>
      <c r="G39" s="56"/>
      <c r="H39" s="56"/>
      <c r="I39" s="56"/>
      <c r="J39" s="56"/>
      <c r="K39" s="56"/>
      <c r="L39" s="56"/>
      <c r="M39" s="57"/>
      <c r="N39" s="56">
        <f t="shared" si="0"/>
        <v>2</v>
      </c>
    </row>
    <row r="40" spans="1:14">
      <c r="A40">
        <v>36</v>
      </c>
      <c r="B40" t="s">
        <v>267</v>
      </c>
      <c r="C40">
        <v>1</v>
      </c>
      <c r="D40" s="56"/>
      <c r="E40" s="56"/>
      <c r="F40" s="57"/>
      <c r="G40" s="56"/>
      <c r="H40" s="56"/>
      <c r="I40" s="56"/>
      <c r="J40" s="56"/>
      <c r="K40" s="56"/>
      <c r="L40" s="56"/>
      <c r="M40" s="57"/>
      <c r="N40" s="56">
        <f t="shared" si="0"/>
        <v>0</v>
      </c>
    </row>
    <row r="41" spans="1:14">
      <c r="A41">
        <v>37</v>
      </c>
      <c r="B41" s="35" t="s">
        <v>268</v>
      </c>
      <c r="D41" s="56"/>
      <c r="E41" s="56"/>
      <c r="F41" s="57"/>
      <c r="G41" s="56">
        <v>1</v>
      </c>
      <c r="H41" s="56"/>
      <c r="I41" s="56"/>
      <c r="J41" s="56"/>
      <c r="K41" s="56"/>
      <c r="L41" s="56"/>
      <c r="M41" s="57"/>
      <c r="N41" s="56">
        <f t="shared" si="0"/>
        <v>1</v>
      </c>
    </row>
    <row r="42" spans="1:14">
      <c r="A42">
        <v>38</v>
      </c>
      <c r="B42" t="s">
        <v>269</v>
      </c>
      <c r="D42" s="56">
        <v>1</v>
      </c>
      <c r="E42" s="56"/>
      <c r="F42" s="57"/>
      <c r="G42" s="56"/>
      <c r="H42" s="56">
        <v>1</v>
      </c>
      <c r="I42" s="56"/>
      <c r="J42" s="56"/>
      <c r="K42" s="56"/>
      <c r="L42" s="56">
        <v>1</v>
      </c>
      <c r="M42" s="57"/>
      <c r="N42" s="56">
        <f t="shared" si="0"/>
        <v>3</v>
      </c>
    </row>
    <row r="43" spans="1:14">
      <c r="A43">
        <v>39</v>
      </c>
      <c r="B43" t="s">
        <v>270</v>
      </c>
      <c r="D43" s="56">
        <v>1</v>
      </c>
      <c r="E43" s="56">
        <v>1</v>
      </c>
      <c r="F43" s="57"/>
      <c r="G43" s="56"/>
      <c r="H43" s="56"/>
      <c r="I43" s="56"/>
      <c r="J43" s="56"/>
      <c r="K43" s="56"/>
      <c r="L43" s="56"/>
      <c r="M43" s="57"/>
      <c r="N43" s="56">
        <f t="shared" si="0"/>
        <v>2</v>
      </c>
    </row>
    <row r="44" spans="1:14">
      <c r="A44">
        <v>40</v>
      </c>
      <c r="B44" t="s">
        <v>271</v>
      </c>
      <c r="D44" s="56">
        <v>1</v>
      </c>
      <c r="E44" s="56"/>
      <c r="F44" s="57"/>
      <c r="G44" s="56"/>
      <c r="H44" s="56">
        <v>1</v>
      </c>
      <c r="I44" s="56"/>
      <c r="J44" s="56">
        <v>1</v>
      </c>
      <c r="K44" s="56">
        <v>1</v>
      </c>
      <c r="L44" s="56">
        <v>1</v>
      </c>
      <c r="M44" s="57">
        <v>1</v>
      </c>
      <c r="N44" s="56">
        <f t="shared" si="0"/>
        <v>6</v>
      </c>
    </row>
    <row r="45" spans="1:14">
      <c r="A45">
        <v>41</v>
      </c>
      <c r="B45" t="s">
        <v>272</v>
      </c>
      <c r="D45" s="56">
        <v>1</v>
      </c>
      <c r="E45" s="56">
        <v>1</v>
      </c>
      <c r="F45" s="57"/>
      <c r="G45" s="56"/>
      <c r="H45" s="56">
        <v>1</v>
      </c>
      <c r="I45" s="56"/>
      <c r="J45" s="56">
        <v>1</v>
      </c>
      <c r="K45" s="56">
        <v>1</v>
      </c>
      <c r="L45" s="56">
        <v>1</v>
      </c>
      <c r="M45" s="57"/>
      <c r="N45" s="56">
        <f t="shared" si="0"/>
        <v>6</v>
      </c>
    </row>
    <row r="46" spans="1:14">
      <c r="A46">
        <v>42</v>
      </c>
      <c r="B46" t="s">
        <v>273</v>
      </c>
      <c r="D46" s="56">
        <v>1</v>
      </c>
      <c r="E46" s="56"/>
      <c r="F46" s="57"/>
      <c r="G46" s="56"/>
      <c r="H46" s="56"/>
      <c r="I46" s="56"/>
      <c r="J46" s="56"/>
      <c r="K46" s="56"/>
      <c r="L46" s="56">
        <v>1</v>
      </c>
      <c r="M46" s="57"/>
      <c r="N46" s="56">
        <f t="shared" si="0"/>
        <v>2</v>
      </c>
    </row>
    <row r="47" spans="1:14">
      <c r="A47">
        <v>43</v>
      </c>
      <c r="B47" t="s">
        <v>274</v>
      </c>
      <c r="D47" s="56">
        <v>1</v>
      </c>
      <c r="E47" s="56">
        <v>1</v>
      </c>
      <c r="F47" s="57"/>
      <c r="G47" s="56"/>
      <c r="H47" s="56"/>
      <c r="I47" s="56"/>
      <c r="J47" s="56"/>
      <c r="K47" s="56"/>
      <c r="L47" s="56"/>
      <c r="M47" s="57"/>
      <c r="N47" s="56">
        <f t="shared" si="0"/>
        <v>2</v>
      </c>
    </row>
    <row r="48" spans="1:14">
      <c r="A48">
        <v>44</v>
      </c>
      <c r="B48" t="s">
        <v>275</v>
      </c>
      <c r="D48" s="56"/>
      <c r="E48" s="56">
        <v>1</v>
      </c>
      <c r="F48" s="57"/>
      <c r="G48" s="56"/>
      <c r="H48" s="56"/>
      <c r="I48" s="56"/>
      <c r="J48" s="56"/>
      <c r="K48" s="56"/>
      <c r="L48" s="56"/>
      <c r="M48" s="57"/>
      <c r="N48" s="56">
        <f t="shared" si="0"/>
        <v>1</v>
      </c>
    </row>
    <row r="49" spans="1:14">
      <c r="A49">
        <v>45</v>
      </c>
      <c r="B49" t="s">
        <v>276</v>
      </c>
      <c r="D49" s="56"/>
      <c r="E49" s="56">
        <v>1</v>
      </c>
      <c r="F49" s="57"/>
      <c r="G49" s="56"/>
      <c r="H49" s="56"/>
      <c r="I49" s="56"/>
      <c r="J49" s="56"/>
      <c r="K49" s="56"/>
      <c r="L49" s="56"/>
      <c r="M49" s="57"/>
      <c r="N49" s="56">
        <f t="shared" si="0"/>
        <v>1</v>
      </c>
    </row>
    <row r="50" spans="1:14">
      <c r="A50">
        <v>46</v>
      </c>
      <c r="B50" t="s">
        <v>277</v>
      </c>
      <c r="D50" s="56"/>
      <c r="E50" s="56">
        <v>1</v>
      </c>
      <c r="F50" s="57"/>
      <c r="G50" s="56"/>
      <c r="H50" s="56"/>
      <c r="I50" s="56"/>
      <c r="J50" s="56"/>
      <c r="K50" s="56"/>
      <c r="L50" s="56"/>
      <c r="M50" s="57"/>
      <c r="N50" s="56">
        <f t="shared" si="0"/>
        <v>1</v>
      </c>
    </row>
    <row r="51" spans="1:14">
      <c r="A51">
        <v>47</v>
      </c>
      <c r="B51" t="s">
        <v>278</v>
      </c>
      <c r="C51">
        <v>1</v>
      </c>
      <c r="D51" s="56"/>
      <c r="E51" s="56"/>
      <c r="F51" s="57"/>
      <c r="G51" s="56"/>
      <c r="H51" s="56"/>
      <c r="I51" s="56"/>
      <c r="J51" s="56"/>
      <c r="K51" s="56"/>
      <c r="L51" s="56"/>
      <c r="M51" s="57"/>
      <c r="N51" s="56">
        <f t="shared" si="0"/>
        <v>0</v>
      </c>
    </row>
    <row r="52" spans="1:14">
      <c r="A52">
        <v>48</v>
      </c>
      <c r="B52" t="s">
        <v>279</v>
      </c>
      <c r="D52" s="56"/>
      <c r="E52" s="56">
        <v>1</v>
      </c>
      <c r="F52" s="57"/>
      <c r="G52" s="56"/>
      <c r="H52" s="56"/>
      <c r="I52" s="56"/>
      <c r="J52" s="56"/>
      <c r="K52" s="56"/>
      <c r="L52" s="56">
        <v>1</v>
      </c>
      <c r="M52" s="57"/>
      <c r="N52" s="56">
        <f t="shared" si="0"/>
        <v>2</v>
      </c>
    </row>
    <row r="53" spans="1:14">
      <c r="A53">
        <v>49</v>
      </c>
      <c r="B53" t="s">
        <v>280</v>
      </c>
      <c r="D53" s="56"/>
      <c r="E53" s="56">
        <v>1</v>
      </c>
      <c r="F53" s="57"/>
      <c r="G53" s="56"/>
      <c r="H53" s="56"/>
      <c r="I53" s="56"/>
      <c r="J53" s="56"/>
      <c r="K53" s="56"/>
      <c r="L53" s="56"/>
      <c r="M53" s="57"/>
      <c r="N53" s="56">
        <f t="shared" si="0"/>
        <v>1</v>
      </c>
    </row>
    <row r="54" spans="1:14">
      <c r="A54">
        <v>50</v>
      </c>
      <c r="B54" t="s">
        <v>281</v>
      </c>
      <c r="C54">
        <v>1</v>
      </c>
      <c r="D54" s="56"/>
      <c r="E54" s="56"/>
      <c r="F54" s="57"/>
      <c r="G54" s="56"/>
      <c r="H54" s="56"/>
      <c r="I54" s="56"/>
      <c r="J54" s="56"/>
      <c r="K54" s="56"/>
      <c r="L54" s="56"/>
      <c r="M54" s="57"/>
      <c r="N54" s="56">
        <f t="shared" si="0"/>
        <v>0</v>
      </c>
    </row>
    <row r="55" spans="1:14">
      <c r="A55">
        <v>51</v>
      </c>
      <c r="B55" t="s">
        <v>282</v>
      </c>
      <c r="D55" s="56"/>
      <c r="E55" s="56"/>
      <c r="F55" s="57"/>
      <c r="G55" s="56"/>
      <c r="H55" s="56"/>
      <c r="I55" s="56"/>
      <c r="J55" s="56"/>
      <c r="K55" s="56"/>
      <c r="L55" s="56"/>
      <c r="M55" s="57"/>
      <c r="N55" s="56">
        <f t="shared" si="0"/>
        <v>0</v>
      </c>
    </row>
    <row r="56" spans="1:14">
      <c r="A56">
        <v>52</v>
      </c>
      <c r="B56" t="s">
        <v>283</v>
      </c>
      <c r="C56">
        <v>1</v>
      </c>
      <c r="D56" s="56"/>
      <c r="E56" s="56"/>
      <c r="F56" s="57"/>
      <c r="G56" s="56"/>
      <c r="H56" s="56"/>
      <c r="I56" s="56"/>
      <c r="J56" s="56"/>
      <c r="K56" s="56"/>
      <c r="L56" s="56"/>
      <c r="M56" s="57"/>
      <c r="N56" s="56">
        <f t="shared" si="0"/>
        <v>0</v>
      </c>
    </row>
    <row r="57" spans="1:14">
      <c r="A57">
        <v>53</v>
      </c>
      <c r="B57" t="s">
        <v>284</v>
      </c>
      <c r="D57" s="56"/>
      <c r="E57" s="56">
        <v>1</v>
      </c>
      <c r="F57" s="57"/>
      <c r="G57" s="56"/>
      <c r="H57" s="56">
        <v>1</v>
      </c>
      <c r="I57" s="56"/>
      <c r="J57" s="56"/>
      <c r="K57" s="56">
        <v>1</v>
      </c>
      <c r="L57" s="56">
        <v>1</v>
      </c>
      <c r="M57" s="57">
        <v>1</v>
      </c>
      <c r="N57" s="56">
        <f t="shared" si="0"/>
        <v>5</v>
      </c>
    </row>
    <row r="58" spans="1:14">
      <c r="A58">
        <v>54</v>
      </c>
      <c r="B58" t="s">
        <v>285</v>
      </c>
      <c r="D58" s="56">
        <v>1</v>
      </c>
      <c r="E58" s="56"/>
      <c r="F58" s="57"/>
      <c r="G58" s="56"/>
      <c r="H58" s="56"/>
      <c r="I58" s="56"/>
      <c r="J58" s="56"/>
      <c r="K58" s="56"/>
      <c r="L58" s="56"/>
      <c r="M58" s="57"/>
      <c r="N58" s="56">
        <f t="shared" si="0"/>
        <v>1</v>
      </c>
    </row>
    <row r="59" spans="1:14">
      <c r="A59">
        <v>55</v>
      </c>
      <c r="B59" t="s">
        <v>286</v>
      </c>
      <c r="D59" s="56"/>
      <c r="E59" s="56">
        <v>1</v>
      </c>
      <c r="F59" s="57"/>
      <c r="G59" s="56"/>
      <c r="H59" s="56"/>
      <c r="I59" s="56"/>
      <c r="J59" s="56"/>
      <c r="K59" s="56"/>
      <c r="L59" s="56"/>
      <c r="M59" s="57"/>
      <c r="N59" s="56">
        <f t="shared" si="0"/>
        <v>1</v>
      </c>
    </row>
    <row r="60" spans="1:14">
      <c r="A60">
        <v>56</v>
      </c>
      <c r="B60" t="s">
        <v>287</v>
      </c>
      <c r="D60" s="56">
        <v>1</v>
      </c>
      <c r="E60" s="56"/>
      <c r="F60" s="57"/>
      <c r="G60" s="56"/>
      <c r="H60" s="56"/>
      <c r="I60" s="56"/>
      <c r="J60" s="56"/>
      <c r="K60" s="56"/>
      <c r="L60" s="56">
        <v>1</v>
      </c>
      <c r="M60" s="57"/>
      <c r="N60" s="56">
        <f t="shared" si="0"/>
        <v>2</v>
      </c>
    </row>
    <row r="61" spans="1:14">
      <c r="A61">
        <v>57</v>
      </c>
      <c r="B61" t="s">
        <v>288</v>
      </c>
      <c r="C61">
        <v>1</v>
      </c>
      <c r="D61" s="56"/>
      <c r="E61" s="56"/>
      <c r="F61" s="57"/>
      <c r="G61" s="56"/>
      <c r="H61" s="56"/>
      <c r="I61" s="56"/>
      <c r="J61" s="56"/>
      <c r="K61" s="56"/>
      <c r="L61" s="56"/>
      <c r="M61" s="57"/>
      <c r="N61" s="56">
        <f t="shared" si="0"/>
        <v>0</v>
      </c>
    </row>
    <row r="62" spans="1:14">
      <c r="A62">
        <v>58</v>
      </c>
      <c r="B62" t="s">
        <v>289</v>
      </c>
      <c r="D62" s="56"/>
      <c r="E62" s="56">
        <v>1</v>
      </c>
      <c r="F62" s="57"/>
      <c r="G62" s="56"/>
      <c r="H62" s="56"/>
      <c r="I62" s="56"/>
      <c r="J62" s="56"/>
      <c r="K62" s="56"/>
      <c r="L62" s="56"/>
      <c r="M62" s="57"/>
      <c r="N62" s="56">
        <f t="shared" si="0"/>
        <v>1</v>
      </c>
    </row>
    <row r="63" spans="1:14">
      <c r="A63">
        <v>59</v>
      </c>
      <c r="B63" s="35" t="s">
        <v>290</v>
      </c>
      <c r="D63" s="56"/>
      <c r="E63" s="56"/>
      <c r="F63" s="57"/>
      <c r="G63" s="56">
        <v>1</v>
      </c>
      <c r="H63" s="56"/>
      <c r="I63" s="56"/>
      <c r="J63" s="56"/>
      <c r="K63" s="56"/>
      <c r="L63" s="56">
        <v>1</v>
      </c>
      <c r="M63" s="57"/>
      <c r="N63" s="56">
        <f t="shared" si="0"/>
        <v>2</v>
      </c>
    </row>
    <row r="64" spans="1:14">
      <c r="A64">
        <v>60</v>
      </c>
      <c r="B64" t="s">
        <v>291</v>
      </c>
      <c r="D64" s="56"/>
      <c r="E64" s="56">
        <v>1</v>
      </c>
      <c r="F64" s="57"/>
      <c r="G64" s="56"/>
      <c r="H64" s="56"/>
      <c r="I64" s="56"/>
      <c r="J64" s="56"/>
      <c r="K64" s="56"/>
      <c r="L64" s="56"/>
      <c r="M64" s="57"/>
      <c r="N64" s="56">
        <f t="shared" si="0"/>
        <v>1</v>
      </c>
    </row>
    <row r="65" spans="1:14">
      <c r="A65">
        <v>61</v>
      </c>
      <c r="B65" s="35" t="s">
        <v>292</v>
      </c>
      <c r="D65" s="56"/>
      <c r="E65" s="56"/>
      <c r="F65" s="57">
        <v>1</v>
      </c>
      <c r="G65" s="56"/>
      <c r="H65" s="56"/>
      <c r="I65" s="56"/>
      <c r="J65" s="56"/>
      <c r="K65" s="56"/>
      <c r="L65" s="56"/>
      <c r="M65" s="57"/>
      <c r="N65" s="56">
        <f t="shared" si="0"/>
        <v>1</v>
      </c>
    </row>
    <row r="66" spans="1:14">
      <c r="A66">
        <v>62</v>
      </c>
      <c r="B66" t="s">
        <v>293</v>
      </c>
      <c r="D66" s="56">
        <v>1</v>
      </c>
      <c r="E66" s="56"/>
      <c r="F66" s="57"/>
      <c r="G66" s="56"/>
      <c r="H66" s="56"/>
      <c r="I66" s="56"/>
      <c r="J66" s="56"/>
      <c r="K66" s="56"/>
      <c r="L66" s="56"/>
      <c r="M66" s="57"/>
      <c r="N66" s="56">
        <f t="shared" si="0"/>
        <v>1</v>
      </c>
    </row>
    <row r="67" spans="1:14">
      <c r="A67">
        <v>63</v>
      </c>
      <c r="B67" t="s">
        <v>294</v>
      </c>
      <c r="D67" s="56"/>
      <c r="E67" s="56">
        <v>1</v>
      </c>
      <c r="F67" s="57"/>
      <c r="G67" s="56"/>
      <c r="H67" s="56"/>
      <c r="I67" s="56"/>
      <c r="J67" s="56"/>
      <c r="K67" s="56"/>
      <c r="L67" s="56"/>
      <c r="M67" s="57"/>
      <c r="N67" s="56">
        <f t="shared" si="0"/>
        <v>1</v>
      </c>
    </row>
    <row r="68" spans="1:14">
      <c r="A68">
        <v>64</v>
      </c>
      <c r="B68" t="s">
        <v>295</v>
      </c>
      <c r="D68" s="56"/>
      <c r="E68" s="56">
        <v>1</v>
      </c>
      <c r="F68" s="57"/>
      <c r="G68" s="56"/>
      <c r="H68" s="56"/>
      <c r="I68" s="56"/>
      <c r="J68" s="56"/>
      <c r="K68" s="56"/>
      <c r="L68" s="56"/>
      <c r="M68" s="57"/>
      <c r="N68" s="56">
        <f t="shared" si="0"/>
        <v>1</v>
      </c>
    </row>
    <row r="69" spans="1:14">
      <c r="A69">
        <v>65</v>
      </c>
      <c r="B69" t="s">
        <v>296</v>
      </c>
      <c r="D69" s="56"/>
      <c r="E69" s="56"/>
      <c r="F69" s="57"/>
      <c r="G69" s="56"/>
      <c r="H69" s="56"/>
      <c r="I69" s="56"/>
      <c r="J69" s="56"/>
      <c r="K69" s="56"/>
      <c r="L69" s="56">
        <v>1</v>
      </c>
      <c r="M69" s="57"/>
      <c r="N69" s="56">
        <f t="shared" si="0"/>
        <v>1</v>
      </c>
    </row>
    <row r="70" spans="1:14">
      <c r="A70">
        <v>66</v>
      </c>
      <c r="B70" t="s">
        <v>297</v>
      </c>
      <c r="C70">
        <v>1</v>
      </c>
      <c r="D70" s="56"/>
      <c r="E70" s="56"/>
      <c r="F70" s="57"/>
      <c r="G70" s="56"/>
      <c r="H70" s="56"/>
      <c r="I70" s="56"/>
      <c r="J70" s="56"/>
      <c r="K70" s="56"/>
      <c r="L70" s="56"/>
      <c r="M70" s="57"/>
      <c r="N70" s="56">
        <f t="shared" ref="N70:N119" si="1">SUM(D70:M70)</f>
        <v>0</v>
      </c>
    </row>
    <row r="71" spans="1:14">
      <c r="A71">
        <v>67</v>
      </c>
      <c r="B71" t="s">
        <v>298</v>
      </c>
      <c r="D71" s="56"/>
      <c r="E71" s="56">
        <v>1</v>
      </c>
      <c r="F71" s="57"/>
      <c r="G71" s="56"/>
      <c r="H71" s="56"/>
      <c r="I71" s="56"/>
      <c r="J71" s="56"/>
      <c r="K71" s="56"/>
      <c r="L71" s="56"/>
      <c r="M71" s="57"/>
      <c r="N71" s="56">
        <f t="shared" si="1"/>
        <v>1</v>
      </c>
    </row>
    <row r="72" spans="1:14">
      <c r="A72">
        <v>68</v>
      </c>
      <c r="B72" t="s">
        <v>299</v>
      </c>
      <c r="D72" s="56"/>
      <c r="E72" s="56">
        <v>1</v>
      </c>
      <c r="F72" s="57"/>
      <c r="G72" s="56"/>
      <c r="H72" s="56"/>
      <c r="I72" s="56"/>
      <c r="J72" s="56"/>
      <c r="K72" s="56"/>
      <c r="L72" s="56"/>
      <c r="M72" s="57"/>
      <c r="N72" s="56">
        <f t="shared" si="1"/>
        <v>1</v>
      </c>
    </row>
    <row r="73" spans="1:14">
      <c r="A73">
        <v>69</v>
      </c>
      <c r="B73" t="s">
        <v>300</v>
      </c>
      <c r="D73" s="56">
        <v>1</v>
      </c>
      <c r="E73" s="56">
        <v>1</v>
      </c>
      <c r="F73" s="57"/>
      <c r="G73" s="56">
        <v>1</v>
      </c>
      <c r="H73" s="56"/>
      <c r="I73" s="56"/>
      <c r="J73" s="56"/>
      <c r="K73" s="56"/>
      <c r="L73" s="56">
        <v>1</v>
      </c>
      <c r="M73" s="57"/>
      <c r="N73" s="56">
        <f t="shared" si="1"/>
        <v>4</v>
      </c>
    </row>
    <row r="74" spans="1:14">
      <c r="A74">
        <v>70</v>
      </c>
      <c r="B74" t="s">
        <v>301</v>
      </c>
      <c r="D74" s="56"/>
      <c r="E74" s="56"/>
      <c r="F74" s="57"/>
      <c r="G74" s="56"/>
      <c r="H74" s="56"/>
      <c r="I74" s="56"/>
      <c r="J74" s="56"/>
      <c r="K74" s="56"/>
      <c r="L74" s="56">
        <v>1</v>
      </c>
      <c r="M74" s="57"/>
      <c r="N74" s="56">
        <f t="shared" si="1"/>
        <v>1</v>
      </c>
    </row>
    <row r="75" spans="1:14">
      <c r="A75">
        <v>71</v>
      </c>
      <c r="B75" t="s">
        <v>302</v>
      </c>
      <c r="C75">
        <v>1</v>
      </c>
      <c r="D75" s="56"/>
      <c r="E75" s="56"/>
      <c r="F75" s="57"/>
      <c r="G75" s="56"/>
      <c r="H75" s="56"/>
      <c r="I75" s="56"/>
      <c r="J75" s="56"/>
      <c r="K75" s="56"/>
      <c r="L75" s="56"/>
      <c r="M75" s="57"/>
      <c r="N75" s="56">
        <f t="shared" si="1"/>
        <v>0</v>
      </c>
    </row>
    <row r="76" spans="1:14">
      <c r="A76">
        <v>72</v>
      </c>
      <c r="B76" t="s">
        <v>303</v>
      </c>
      <c r="D76" s="56">
        <v>1</v>
      </c>
      <c r="E76" s="56">
        <v>1</v>
      </c>
      <c r="F76" s="57"/>
      <c r="G76" s="56">
        <v>1</v>
      </c>
      <c r="H76" s="56"/>
      <c r="I76" s="56"/>
      <c r="J76" s="56">
        <v>1</v>
      </c>
      <c r="K76" s="56">
        <v>1</v>
      </c>
      <c r="L76" s="56">
        <v>1</v>
      </c>
      <c r="M76" s="57"/>
      <c r="N76" s="56">
        <f t="shared" si="1"/>
        <v>6</v>
      </c>
    </row>
    <row r="77" spans="1:14">
      <c r="A77">
        <v>73</v>
      </c>
      <c r="B77" s="37" t="s">
        <v>304</v>
      </c>
      <c r="D77" s="56"/>
      <c r="E77" s="56"/>
      <c r="F77" s="57"/>
      <c r="G77" s="56"/>
      <c r="H77" s="56"/>
      <c r="I77" s="56"/>
      <c r="J77" s="56"/>
      <c r="K77" s="56">
        <v>1</v>
      </c>
      <c r="L77" s="56"/>
      <c r="M77" s="57"/>
      <c r="N77" s="56">
        <f t="shared" si="1"/>
        <v>1</v>
      </c>
    </row>
    <row r="78" spans="1:14">
      <c r="A78">
        <v>74</v>
      </c>
      <c r="B78" t="s">
        <v>304</v>
      </c>
      <c r="D78" s="56"/>
      <c r="E78" s="56"/>
      <c r="F78" s="57"/>
      <c r="G78" s="56"/>
      <c r="H78" s="56"/>
      <c r="I78" s="56"/>
      <c r="J78" s="56"/>
      <c r="K78" s="56"/>
      <c r="L78" s="56"/>
      <c r="M78" s="57"/>
      <c r="N78" s="56">
        <f t="shared" si="1"/>
        <v>0</v>
      </c>
    </row>
    <row r="79" spans="1:14">
      <c r="A79">
        <v>75</v>
      </c>
      <c r="B79" t="s">
        <v>305</v>
      </c>
      <c r="D79" s="56"/>
      <c r="E79" s="56"/>
      <c r="F79" s="57"/>
      <c r="G79" s="56">
        <v>1</v>
      </c>
      <c r="H79" s="56"/>
      <c r="I79" s="56"/>
      <c r="J79" s="56"/>
      <c r="K79" s="56">
        <v>1</v>
      </c>
      <c r="L79" s="56">
        <v>1</v>
      </c>
      <c r="M79" s="57"/>
      <c r="N79" s="56">
        <f t="shared" si="1"/>
        <v>3</v>
      </c>
    </row>
    <row r="80" spans="1:14">
      <c r="A80">
        <v>76</v>
      </c>
      <c r="B80" t="s">
        <v>306</v>
      </c>
      <c r="C80">
        <v>1</v>
      </c>
      <c r="D80" s="56"/>
      <c r="E80" s="56"/>
      <c r="F80" s="57"/>
      <c r="G80" s="56"/>
      <c r="H80" s="56"/>
      <c r="I80" s="56"/>
      <c r="J80" s="56"/>
      <c r="K80" s="56"/>
      <c r="L80" s="56"/>
      <c r="M80" s="57"/>
      <c r="N80" s="56">
        <f t="shared" si="1"/>
        <v>0</v>
      </c>
    </row>
    <row r="81" spans="1:14">
      <c r="A81">
        <v>77</v>
      </c>
      <c r="B81" t="s">
        <v>307</v>
      </c>
      <c r="C81">
        <v>1</v>
      </c>
      <c r="D81" s="56"/>
      <c r="E81" s="56"/>
      <c r="F81" s="57"/>
      <c r="G81" s="56"/>
      <c r="H81" s="56"/>
      <c r="I81" s="56"/>
      <c r="J81" s="56"/>
      <c r="K81" s="56"/>
      <c r="L81" s="56"/>
      <c r="M81" s="57"/>
      <c r="N81" s="56">
        <f t="shared" si="1"/>
        <v>0</v>
      </c>
    </row>
    <row r="82" spans="1:14">
      <c r="A82">
        <v>78</v>
      </c>
      <c r="B82" t="s">
        <v>308</v>
      </c>
      <c r="D82" s="56"/>
      <c r="E82" s="56">
        <v>1</v>
      </c>
      <c r="F82" s="57"/>
      <c r="G82" s="56"/>
      <c r="H82" s="56"/>
      <c r="I82" s="56"/>
      <c r="J82" s="56"/>
      <c r="K82" s="56"/>
      <c r="L82" s="56"/>
      <c r="M82" s="57"/>
      <c r="N82" s="56">
        <f t="shared" si="1"/>
        <v>1</v>
      </c>
    </row>
    <row r="83" spans="1:14">
      <c r="A83">
        <v>79</v>
      </c>
      <c r="B83" t="s">
        <v>309</v>
      </c>
      <c r="C83">
        <v>1</v>
      </c>
      <c r="D83" s="56"/>
      <c r="E83" s="56"/>
      <c r="F83" s="57"/>
      <c r="G83" s="56"/>
      <c r="H83" s="56"/>
      <c r="I83" s="56"/>
      <c r="J83" s="56"/>
      <c r="K83" s="56"/>
      <c r="L83" s="56"/>
      <c r="M83" s="57"/>
      <c r="N83" s="56">
        <f t="shared" si="1"/>
        <v>0</v>
      </c>
    </row>
    <row r="84" spans="1:14">
      <c r="A84">
        <v>80</v>
      </c>
      <c r="B84" t="s">
        <v>310</v>
      </c>
      <c r="D84" s="56"/>
      <c r="E84" s="56"/>
      <c r="F84" s="57"/>
      <c r="G84" s="56"/>
      <c r="H84" s="56"/>
      <c r="I84" s="56"/>
      <c r="J84" s="56"/>
      <c r="K84" s="56"/>
      <c r="L84" s="56"/>
      <c r="M84" s="57">
        <v>1</v>
      </c>
      <c r="N84" s="56">
        <f t="shared" si="1"/>
        <v>1</v>
      </c>
    </row>
    <row r="85" spans="1:14">
      <c r="A85">
        <v>81</v>
      </c>
      <c r="B85" t="s">
        <v>311</v>
      </c>
      <c r="D85" s="56"/>
      <c r="E85" s="56"/>
      <c r="F85" s="57"/>
      <c r="G85" s="56"/>
      <c r="H85" s="56"/>
      <c r="I85" s="56"/>
      <c r="J85" s="56">
        <v>1</v>
      </c>
      <c r="K85" s="56"/>
      <c r="L85" s="56"/>
      <c r="M85" s="57"/>
      <c r="N85" s="56">
        <f t="shared" si="1"/>
        <v>1</v>
      </c>
    </row>
    <row r="86" spans="1:14">
      <c r="A86">
        <v>82</v>
      </c>
      <c r="B86" t="s">
        <v>312</v>
      </c>
      <c r="D86" s="56"/>
      <c r="E86" s="56">
        <v>1</v>
      </c>
      <c r="F86" s="57"/>
      <c r="G86" s="56"/>
      <c r="H86" s="56"/>
      <c r="I86" s="56"/>
      <c r="J86" s="56"/>
      <c r="K86" s="56"/>
      <c r="L86" s="56"/>
      <c r="M86" s="57"/>
      <c r="N86" s="56">
        <f t="shared" si="1"/>
        <v>1</v>
      </c>
    </row>
    <row r="87" spans="1:14">
      <c r="A87">
        <v>83</v>
      </c>
      <c r="B87" t="s">
        <v>313</v>
      </c>
      <c r="D87" s="56">
        <v>1</v>
      </c>
      <c r="E87" s="56"/>
      <c r="F87" s="57"/>
      <c r="G87" s="56">
        <v>1</v>
      </c>
      <c r="H87" s="56">
        <v>1</v>
      </c>
      <c r="I87" s="56"/>
      <c r="J87" s="56">
        <v>1</v>
      </c>
      <c r="K87" s="56">
        <v>1</v>
      </c>
      <c r="L87" s="56">
        <v>1</v>
      </c>
      <c r="M87" s="57"/>
      <c r="N87" s="56">
        <f t="shared" si="1"/>
        <v>6</v>
      </c>
    </row>
    <row r="88" spans="1:14">
      <c r="A88">
        <v>84</v>
      </c>
      <c r="B88" s="35" t="s">
        <v>314</v>
      </c>
      <c r="C88">
        <v>1</v>
      </c>
      <c r="D88" s="56"/>
      <c r="E88" s="56"/>
      <c r="F88" s="57"/>
      <c r="G88" s="56"/>
      <c r="H88" s="56"/>
      <c r="I88" s="56"/>
      <c r="J88" s="56"/>
      <c r="K88" s="56"/>
      <c r="L88" s="56"/>
      <c r="M88" s="57"/>
      <c r="N88" s="56">
        <f t="shared" si="1"/>
        <v>0</v>
      </c>
    </row>
    <row r="89" spans="1:14">
      <c r="A89">
        <v>85</v>
      </c>
      <c r="B89" s="35" t="s">
        <v>315</v>
      </c>
      <c r="D89" s="56"/>
      <c r="E89" s="56"/>
      <c r="F89" s="57">
        <v>1</v>
      </c>
      <c r="G89" s="56"/>
      <c r="H89" s="56"/>
      <c r="I89" s="56"/>
      <c r="J89" s="56"/>
      <c r="K89" s="56"/>
      <c r="L89" s="56"/>
      <c r="M89" s="57"/>
      <c r="N89" s="56">
        <f t="shared" si="1"/>
        <v>1</v>
      </c>
    </row>
    <row r="90" spans="1:14" ht="15" thickBot="1">
      <c r="A90">
        <v>86</v>
      </c>
      <c r="B90" t="s">
        <v>316</v>
      </c>
      <c r="D90" s="56">
        <v>1</v>
      </c>
      <c r="E90" s="56">
        <v>1</v>
      </c>
      <c r="F90" s="57"/>
      <c r="G90" s="56"/>
      <c r="H90" s="56">
        <v>1</v>
      </c>
      <c r="I90" s="56"/>
      <c r="J90" s="56">
        <v>1</v>
      </c>
      <c r="K90" s="56">
        <v>1</v>
      </c>
      <c r="L90" s="56">
        <v>1</v>
      </c>
      <c r="M90" s="57">
        <v>1</v>
      </c>
      <c r="N90" s="56">
        <f t="shared" si="1"/>
        <v>7</v>
      </c>
    </row>
    <row r="91" spans="1:14" ht="15" thickBot="1">
      <c r="A91">
        <v>87</v>
      </c>
      <c r="B91" s="36" t="s">
        <v>317</v>
      </c>
      <c r="D91" s="56"/>
      <c r="E91" s="56"/>
      <c r="F91" s="57"/>
      <c r="G91" s="56"/>
      <c r="H91" s="56"/>
      <c r="I91" s="56"/>
      <c r="J91" s="56"/>
      <c r="K91" s="56"/>
      <c r="L91" s="56">
        <v>1</v>
      </c>
      <c r="M91" s="57"/>
      <c r="N91" s="56">
        <f t="shared" si="1"/>
        <v>1</v>
      </c>
    </row>
    <row r="92" spans="1:14" ht="15" thickBot="1">
      <c r="A92">
        <v>88</v>
      </c>
      <c r="B92" s="36" t="s">
        <v>318</v>
      </c>
      <c r="D92" s="56">
        <v>1</v>
      </c>
      <c r="E92" s="56"/>
      <c r="F92" s="57"/>
      <c r="G92" s="56"/>
      <c r="H92" s="56"/>
      <c r="I92" s="56"/>
      <c r="J92" s="56"/>
      <c r="K92" s="56">
        <v>1</v>
      </c>
      <c r="L92" s="56">
        <v>1</v>
      </c>
      <c r="M92" s="57"/>
      <c r="N92" s="56">
        <f t="shared" si="1"/>
        <v>3</v>
      </c>
    </row>
    <row r="93" spans="1:14" ht="15" thickBot="1">
      <c r="A93">
        <v>89</v>
      </c>
      <c r="B93" s="36" t="s">
        <v>319</v>
      </c>
      <c r="D93" s="56">
        <v>1</v>
      </c>
      <c r="E93" s="56">
        <v>1</v>
      </c>
      <c r="F93" s="57"/>
      <c r="G93" s="56"/>
      <c r="H93" s="56"/>
      <c r="I93" s="56"/>
      <c r="J93" s="56"/>
      <c r="K93" s="56"/>
      <c r="L93" s="56"/>
      <c r="M93" s="57"/>
      <c r="N93" s="56">
        <f t="shared" si="1"/>
        <v>2</v>
      </c>
    </row>
    <row r="94" spans="1:14" ht="15" thickBot="1">
      <c r="A94">
        <v>90</v>
      </c>
      <c r="B94" s="36" t="s">
        <v>320</v>
      </c>
      <c r="D94" s="56"/>
      <c r="E94" s="56">
        <v>1</v>
      </c>
      <c r="F94" s="57"/>
      <c r="G94" s="56"/>
      <c r="H94" s="56"/>
      <c r="I94" s="56"/>
      <c r="J94" s="56"/>
      <c r="K94" s="56"/>
      <c r="L94" s="56"/>
      <c r="M94" s="57"/>
      <c r="N94" s="56">
        <f t="shared" si="1"/>
        <v>1</v>
      </c>
    </row>
    <row r="95" spans="1:14" ht="15" thickBot="1">
      <c r="A95">
        <v>91</v>
      </c>
      <c r="B95" s="36" t="s">
        <v>321</v>
      </c>
      <c r="C95">
        <v>1</v>
      </c>
      <c r="D95" s="56"/>
      <c r="E95" s="56"/>
      <c r="F95" s="57"/>
      <c r="G95" s="56"/>
      <c r="H95" s="56"/>
      <c r="I95" s="56"/>
      <c r="J95" s="56"/>
      <c r="K95" s="56"/>
      <c r="L95" s="56"/>
      <c r="M95" s="57"/>
      <c r="N95" s="56">
        <f t="shared" si="1"/>
        <v>0</v>
      </c>
    </row>
    <row r="96" spans="1:14" ht="15" thickBot="1">
      <c r="A96">
        <v>92</v>
      </c>
      <c r="B96" s="36" t="s">
        <v>322</v>
      </c>
      <c r="D96" s="56"/>
      <c r="E96" s="56">
        <v>1</v>
      </c>
      <c r="F96" s="57"/>
      <c r="G96" s="56"/>
      <c r="H96" s="56"/>
      <c r="I96" s="56"/>
      <c r="J96" s="56"/>
      <c r="K96" s="56"/>
      <c r="L96" s="56"/>
      <c r="M96" s="57"/>
      <c r="N96" s="56">
        <f t="shared" si="1"/>
        <v>1</v>
      </c>
    </row>
    <row r="97" spans="1:14" ht="15" thickBot="1">
      <c r="A97">
        <v>93</v>
      </c>
      <c r="B97" s="36" t="s">
        <v>323</v>
      </c>
      <c r="C97">
        <v>1</v>
      </c>
      <c r="D97" s="56"/>
      <c r="E97" s="56"/>
      <c r="F97" s="57"/>
      <c r="G97" s="56"/>
      <c r="H97" s="56"/>
      <c r="I97" s="56"/>
      <c r="J97" s="56"/>
      <c r="K97" s="56"/>
      <c r="L97" s="56"/>
      <c r="M97" s="57"/>
      <c r="N97" s="56">
        <f t="shared" si="1"/>
        <v>0</v>
      </c>
    </row>
    <row r="98" spans="1:14" ht="15" thickBot="1">
      <c r="A98">
        <v>94</v>
      </c>
      <c r="B98" s="36" t="s">
        <v>324</v>
      </c>
      <c r="D98" s="56">
        <v>1</v>
      </c>
      <c r="E98" s="56">
        <v>1</v>
      </c>
      <c r="F98" s="57"/>
      <c r="G98" s="56"/>
      <c r="H98" s="56"/>
      <c r="I98" s="56"/>
      <c r="J98" s="56"/>
      <c r="K98" s="56"/>
      <c r="L98" s="56"/>
      <c r="M98" s="57"/>
      <c r="N98" s="56">
        <f t="shared" si="1"/>
        <v>2</v>
      </c>
    </row>
    <row r="99" spans="1:14">
      <c r="A99">
        <v>95</v>
      </c>
      <c r="B99" t="s">
        <v>325</v>
      </c>
      <c r="D99" s="56">
        <v>1</v>
      </c>
      <c r="E99" s="56"/>
      <c r="F99" s="57"/>
      <c r="G99" s="56"/>
      <c r="H99" s="56">
        <v>1</v>
      </c>
      <c r="I99" s="56"/>
      <c r="J99" s="56">
        <v>1</v>
      </c>
      <c r="K99" s="56">
        <v>1</v>
      </c>
      <c r="L99" s="56"/>
      <c r="M99" s="57">
        <v>1</v>
      </c>
      <c r="N99" s="56">
        <f t="shared" si="1"/>
        <v>5</v>
      </c>
    </row>
    <row r="100" spans="1:14">
      <c r="A100">
        <v>96</v>
      </c>
      <c r="B100" t="s">
        <v>326</v>
      </c>
      <c r="D100" s="56"/>
      <c r="E100" s="56"/>
      <c r="F100" s="57"/>
      <c r="G100" s="56"/>
      <c r="H100" s="56"/>
      <c r="I100" s="56"/>
      <c r="J100" s="56"/>
      <c r="K100" s="56"/>
      <c r="L100" s="56">
        <v>1</v>
      </c>
      <c r="M100" s="57"/>
      <c r="N100" s="56">
        <f t="shared" si="1"/>
        <v>1</v>
      </c>
    </row>
    <row r="101" spans="1:14">
      <c r="A101">
        <v>97</v>
      </c>
      <c r="B101" t="s">
        <v>327</v>
      </c>
      <c r="D101" s="56">
        <v>1</v>
      </c>
      <c r="E101" s="56">
        <v>1</v>
      </c>
      <c r="F101" s="57"/>
      <c r="G101" s="56">
        <v>1</v>
      </c>
      <c r="H101" s="56">
        <v>1</v>
      </c>
      <c r="I101" s="56"/>
      <c r="J101" s="56">
        <v>1</v>
      </c>
      <c r="K101" s="56">
        <v>1</v>
      </c>
      <c r="L101" s="56">
        <v>1</v>
      </c>
      <c r="M101" s="57"/>
      <c r="N101" s="56">
        <f t="shared" si="1"/>
        <v>7</v>
      </c>
    </row>
    <row r="102" spans="1:14">
      <c r="A102">
        <v>98</v>
      </c>
      <c r="B102" t="s">
        <v>328</v>
      </c>
      <c r="D102" s="56"/>
      <c r="E102" s="56"/>
      <c r="F102" s="57"/>
      <c r="G102" s="56"/>
      <c r="H102" s="56"/>
      <c r="I102" s="56"/>
      <c r="J102" s="56"/>
      <c r="K102" s="56">
        <v>1</v>
      </c>
      <c r="L102" s="56">
        <v>1</v>
      </c>
      <c r="M102" s="57"/>
      <c r="N102" s="56">
        <f t="shared" si="1"/>
        <v>2</v>
      </c>
    </row>
    <row r="103" spans="1:14">
      <c r="A103">
        <v>99</v>
      </c>
      <c r="B103" t="s">
        <v>329</v>
      </c>
      <c r="D103" s="56"/>
      <c r="E103" s="56">
        <v>1</v>
      </c>
      <c r="F103" s="57"/>
      <c r="G103" s="56"/>
      <c r="H103" s="56"/>
      <c r="I103" s="56"/>
      <c r="J103" s="56"/>
      <c r="K103" s="56"/>
      <c r="L103" s="56"/>
      <c r="M103" s="57"/>
      <c r="N103" s="56">
        <f t="shared" si="1"/>
        <v>1</v>
      </c>
    </row>
    <row r="104" spans="1:14">
      <c r="A104">
        <v>100</v>
      </c>
      <c r="B104" t="s">
        <v>330</v>
      </c>
      <c r="D104" s="56"/>
      <c r="E104" s="56">
        <v>1</v>
      </c>
      <c r="F104" s="57"/>
      <c r="G104" s="56"/>
      <c r="H104" s="56"/>
      <c r="I104" s="56"/>
      <c r="J104" s="56"/>
      <c r="K104" s="56"/>
      <c r="L104" s="56"/>
      <c r="M104" s="57"/>
      <c r="N104" s="56">
        <f t="shared" si="1"/>
        <v>1</v>
      </c>
    </row>
    <row r="105" spans="1:14">
      <c r="A105">
        <v>101</v>
      </c>
      <c r="B105" t="s">
        <v>331</v>
      </c>
      <c r="D105" s="56">
        <v>1</v>
      </c>
      <c r="E105" s="56"/>
      <c r="F105" s="57"/>
      <c r="G105" s="56"/>
      <c r="H105" s="56"/>
      <c r="I105" s="56"/>
      <c r="J105" s="56"/>
      <c r="K105" s="56"/>
      <c r="L105" s="56"/>
      <c r="M105" s="57"/>
      <c r="N105" s="56">
        <f t="shared" si="1"/>
        <v>1</v>
      </c>
    </row>
    <row r="106" spans="1:14">
      <c r="A106">
        <v>102</v>
      </c>
      <c r="B106" t="s">
        <v>332</v>
      </c>
      <c r="D106" s="56">
        <v>1</v>
      </c>
      <c r="E106" s="56"/>
      <c r="F106" s="57"/>
      <c r="G106" s="56"/>
      <c r="H106" s="56"/>
      <c r="I106" s="56"/>
      <c r="J106" s="56"/>
      <c r="K106" s="56"/>
      <c r="L106" s="56"/>
      <c r="M106" s="57"/>
      <c r="N106" s="56">
        <f t="shared" si="1"/>
        <v>1</v>
      </c>
    </row>
    <row r="107" spans="1:14">
      <c r="A107">
        <v>103</v>
      </c>
      <c r="B107" t="s">
        <v>333</v>
      </c>
      <c r="D107" s="56"/>
      <c r="E107" s="56"/>
      <c r="F107" s="57"/>
      <c r="G107" s="56"/>
      <c r="H107" s="56"/>
      <c r="I107" s="56"/>
      <c r="J107" s="56">
        <v>1</v>
      </c>
      <c r="K107" s="56"/>
      <c r="L107" s="56"/>
      <c r="M107" s="57"/>
      <c r="N107" s="56">
        <f t="shared" si="1"/>
        <v>1</v>
      </c>
    </row>
    <row r="108" spans="1:14">
      <c r="A108">
        <v>104</v>
      </c>
      <c r="B108" t="s">
        <v>334</v>
      </c>
      <c r="D108" s="56"/>
      <c r="E108" s="56"/>
      <c r="F108" s="57">
        <v>1</v>
      </c>
      <c r="G108" s="56"/>
      <c r="H108" s="56"/>
      <c r="I108" s="56"/>
      <c r="J108" s="56"/>
      <c r="K108" s="56"/>
      <c r="L108" s="56"/>
      <c r="M108" s="57"/>
      <c r="N108" s="56">
        <f t="shared" si="1"/>
        <v>1</v>
      </c>
    </row>
    <row r="109" spans="1:14">
      <c r="A109">
        <v>105</v>
      </c>
      <c r="B109" t="s">
        <v>335</v>
      </c>
      <c r="C109">
        <v>1</v>
      </c>
      <c r="D109" s="56"/>
      <c r="E109" s="56"/>
      <c r="F109" s="57"/>
      <c r="G109" s="56"/>
      <c r="H109" s="56"/>
      <c r="I109" s="56"/>
      <c r="J109" s="56"/>
      <c r="K109" s="56"/>
      <c r="L109" s="56"/>
      <c r="M109" s="57"/>
      <c r="N109" s="56">
        <f t="shared" si="1"/>
        <v>0</v>
      </c>
    </row>
    <row r="110" spans="1:14">
      <c r="A110">
        <v>106</v>
      </c>
      <c r="B110" s="35" t="s">
        <v>336</v>
      </c>
      <c r="D110" s="56"/>
      <c r="E110" s="56"/>
      <c r="F110" s="57"/>
      <c r="G110" s="56">
        <v>1</v>
      </c>
      <c r="H110" s="56"/>
      <c r="I110" s="56"/>
      <c r="J110" s="56"/>
      <c r="K110" s="56"/>
      <c r="L110" s="56"/>
      <c r="M110" s="57"/>
      <c r="N110" s="56">
        <f t="shared" si="1"/>
        <v>1</v>
      </c>
    </row>
    <row r="111" spans="1:14">
      <c r="A111">
        <v>107</v>
      </c>
      <c r="B111" t="s">
        <v>337</v>
      </c>
      <c r="D111" s="56"/>
      <c r="E111" s="56"/>
      <c r="F111" s="57"/>
      <c r="G111" s="56"/>
      <c r="H111" s="56"/>
      <c r="I111" s="56"/>
      <c r="J111" s="56"/>
      <c r="K111" s="56">
        <v>1</v>
      </c>
      <c r="L111" s="56">
        <v>1</v>
      </c>
      <c r="M111" s="57"/>
      <c r="N111" s="56">
        <f t="shared" si="1"/>
        <v>2</v>
      </c>
    </row>
    <row r="112" spans="1:14">
      <c r="A112">
        <v>108</v>
      </c>
      <c r="B112" t="s">
        <v>338</v>
      </c>
      <c r="D112" s="56"/>
      <c r="E112" s="56">
        <v>1</v>
      </c>
      <c r="F112" s="57"/>
      <c r="G112" s="56"/>
      <c r="H112" s="56"/>
      <c r="I112" s="56"/>
      <c r="J112" s="56"/>
      <c r="K112" s="56"/>
      <c r="L112" s="56"/>
      <c r="M112" s="57"/>
      <c r="N112" s="56">
        <f t="shared" si="1"/>
        <v>1</v>
      </c>
    </row>
    <row r="113" spans="1:14">
      <c r="A113">
        <v>109</v>
      </c>
      <c r="B113" t="s">
        <v>339</v>
      </c>
      <c r="D113" s="56">
        <v>1</v>
      </c>
      <c r="E113" s="56"/>
      <c r="F113" s="57"/>
      <c r="G113" s="56"/>
      <c r="H113" s="56">
        <v>1</v>
      </c>
      <c r="I113" s="56"/>
      <c r="J113" s="56">
        <v>1</v>
      </c>
      <c r="K113" s="56">
        <v>1</v>
      </c>
      <c r="L113" s="56">
        <v>1</v>
      </c>
      <c r="M113" s="57">
        <v>1</v>
      </c>
      <c r="N113" s="56">
        <f t="shared" si="1"/>
        <v>6</v>
      </c>
    </row>
    <row r="114" spans="1:14">
      <c r="A114">
        <v>110</v>
      </c>
      <c r="B114" t="s">
        <v>340</v>
      </c>
      <c r="D114" s="56"/>
      <c r="E114" s="56">
        <v>1</v>
      </c>
      <c r="F114" s="57"/>
      <c r="G114" s="56"/>
      <c r="H114" s="56"/>
      <c r="I114" s="56"/>
      <c r="J114" s="56"/>
      <c r="K114" s="56"/>
      <c r="L114" s="56"/>
      <c r="M114" s="57"/>
      <c r="N114" s="56">
        <f t="shared" si="1"/>
        <v>1</v>
      </c>
    </row>
    <row r="115" spans="1:14">
      <c r="A115">
        <v>111</v>
      </c>
      <c r="B115" t="s">
        <v>341</v>
      </c>
      <c r="D115" s="56">
        <v>1</v>
      </c>
      <c r="E115" s="56"/>
      <c r="F115" s="57"/>
      <c r="G115" s="56"/>
      <c r="H115" s="56"/>
      <c r="I115" s="56"/>
      <c r="J115" s="56"/>
      <c r="K115" s="56"/>
      <c r="L115" s="56"/>
      <c r="M115" s="57"/>
      <c r="N115" s="56">
        <f t="shared" si="1"/>
        <v>1</v>
      </c>
    </row>
    <row r="116" spans="1:14">
      <c r="A116">
        <v>112</v>
      </c>
      <c r="B116" t="s">
        <v>342</v>
      </c>
      <c r="D116" s="56"/>
      <c r="E116" s="56">
        <v>1</v>
      </c>
      <c r="F116" s="57"/>
      <c r="G116" s="56"/>
      <c r="H116" s="56"/>
      <c r="I116" s="56"/>
      <c r="J116" s="56"/>
      <c r="K116" s="56"/>
      <c r="L116" s="56"/>
      <c r="M116" s="57"/>
      <c r="N116" s="56">
        <f t="shared" si="1"/>
        <v>1</v>
      </c>
    </row>
    <row r="117" spans="1:14">
      <c r="A117">
        <v>113</v>
      </c>
      <c r="B117" s="35" t="s">
        <v>343</v>
      </c>
      <c r="D117" s="56"/>
      <c r="E117" s="56"/>
      <c r="F117" s="57">
        <v>1</v>
      </c>
      <c r="G117" s="56"/>
      <c r="H117" s="56"/>
      <c r="I117" s="56"/>
      <c r="J117" s="56"/>
      <c r="K117" s="56"/>
      <c r="L117" s="56"/>
      <c r="M117" s="57"/>
      <c r="N117" s="56">
        <f t="shared" si="1"/>
        <v>1</v>
      </c>
    </row>
    <row r="118" spans="1:14">
      <c r="A118">
        <v>114</v>
      </c>
      <c r="B118" t="s">
        <v>344</v>
      </c>
      <c r="C118">
        <v>1</v>
      </c>
      <c r="D118" s="56"/>
      <c r="E118" s="56"/>
      <c r="F118" s="57"/>
      <c r="G118" s="56"/>
      <c r="H118" s="56"/>
      <c r="I118" s="56"/>
      <c r="J118" s="56"/>
      <c r="K118" s="56"/>
      <c r="L118" s="56"/>
      <c r="M118" s="57"/>
      <c r="N118" s="56">
        <f t="shared" si="1"/>
        <v>0</v>
      </c>
    </row>
    <row r="119" spans="1:14">
      <c r="A119">
        <v>115</v>
      </c>
      <c r="B119" s="35" t="s">
        <v>345</v>
      </c>
      <c r="D119" s="56"/>
      <c r="E119" s="56"/>
      <c r="F119" s="57"/>
      <c r="G119" s="56">
        <v>1</v>
      </c>
      <c r="H119" s="56"/>
      <c r="I119" s="56"/>
      <c r="J119" s="56"/>
      <c r="K119" s="56"/>
      <c r="L119" s="56"/>
      <c r="M119" s="57"/>
      <c r="N119" s="56">
        <f t="shared" si="1"/>
        <v>1</v>
      </c>
    </row>
  </sheetData>
  <mergeCells count="3">
    <mergeCell ref="D2:F2"/>
    <mergeCell ref="G2:M2"/>
    <mergeCell ref="B1:M1"/>
  </mergeCells>
  <pageMargins left="0.7" right="0.7" top="0.78740157499999996" bottom="0.78740157499999996"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b775c5ad-ea2f-4d78-935e-819d6102ec41" xsi:nil="true"/>
    <lcf76f155ced4ddcb4097134ff3c332f xmlns="5254c583-c24a-4ed6-bad2-cffd6ce174fb">
      <Terms xmlns="http://schemas.microsoft.com/office/infopath/2007/PartnerControls"/>
    </lcf76f155ced4ddcb4097134ff3c332f>
  </documentManagement>
</p:properties>
</file>

<file path=customXml/item3.xml><?xml version="1.0" encoding="utf-8"?>
<ct:contentTypeSchema xmlns:ct="http://schemas.microsoft.com/office/2006/metadata/contentType" xmlns:ma="http://schemas.microsoft.com/office/2006/metadata/properties/metaAttributes" ct:_="" ma:_="" ma:contentTypeName="Dokument" ma:contentTypeID="0x01010075D9A45102752A4298CE1779DEE1CDD0" ma:contentTypeVersion="10" ma:contentTypeDescription="Ein neues Dokument erstellen." ma:contentTypeScope="" ma:versionID="394c434f194180e8f7c8568f79f72533">
  <xsd:schema xmlns:xsd="http://www.w3.org/2001/XMLSchema" xmlns:xs="http://www.w3.org/2001/XMLSchema" xmlns:p="http://schemas.microsoft.com/office/2006/metadata/properties" xmlns:ns2="5254c583-c24a-4ed6-bad2-cffd6ce174fb" xmlns:ns3="b775c5ad-ea2f-4d78-935e-819d6102ec41" targetNamespace="http://schemas.microsoft.com/office/2006/metadata/properties" ma:root="true" ma:fieldsID="439db2ab8cdf88de954fbe2dd882117d" ns2:_="" ns3:_="">
    <xsd:import namespace="5254c583-c24a-4ed6-bad2-cffd6ce174fb"/>
    <xsd:import namespace="b775c5ad-ea2f-4d78-935e-819d6102ec41"/>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254c583-c24a-4ed6-bad2-cffd6ce174f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lcf76f155ced4ddcb4097134ff3c332f" ma:index="12" nillable="true" ma:taxonomy="true" ma:internalName="lcf76f155ced4ddcb4097134ff3c332f" ma:taxonomyFieldName="MediaServiceImageTags" ma:displayName="Bildmarkierungen" ma:readOnly="false" ma:fieldId="{5cf76f15-5ced-4ddc-b409-7134ff3c332f}" ma:taxonomyMulti="true" ma:sspId="db57483b-76f4-498b-aa87-fb9027d2002a" ma:termSetId="09814cd3-568e-fe90-9814-8d621ff8fb84" ma:anchorId="fba54fb3-c3e1-fe81-a776-ca4b69148c4d" ma:open="true" ma:isKeyword="false">
      <xsd:complexType>
        <xsd:sequence>
          <xsd:element ref="pc:Terms" minOccurs="0" maxOccurs="1"/>
        </xsd:sequence>
      </xsd:complex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b775c5ad-ea2f-4d78-935e-819d6102ec41"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c0834c8-4f24-4ce2-9030-7f28857c0b01}" ma:internalName="TaxCatchAll" ma:showField="CatchAllData" ma:web="b775c5ad-ea2f-4d78-935e-819d6102ec41">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altstyp"/>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B03899B-8947-48C4-8439-7A524FAC246E}">
  <ds:schemaRefs>
    <ds:schemaRef ds:uri="http://schemas.microsoft.com/sharepoint/v3/contenttype/forms"/>
  </ds:schemaRefs>
</ds:datastoreItem>
</file>

<file path=customXml/itemProps2.xml><?xml version="1.0" encoding="utf-8"?>
<ds:datastoreItem xmlns:ds="http://schemas.openxmlformats.org/officeDocument/2006/customXml" ds:itemID="{1D658884-358D-498C-A4B2-21C2B54482A4}">
  <ds:schemaRefs>
    <ds:schemaRef ds:uri="http://purl.org/dc/terms/"/>
    <ds:schemaRef ds:uri="http://schemas.microsoft.com/office/2006/documentManagement/types"/>
    <ds:schemaRef ds:uri="http://schemas.microsoft.com/office/2006/metadata/properties"/>
    <ds:schemaRef ds:uri="http://schemas.microsoft.com/office/infopath/2007/PartnerControls"/>
    <ds:schemaRef ds:uri="http://www.w3.org/XML/1998/namespace"/>
    <ds:schemaRef ds:uri="http://purl.org/dc/dcmitype/"/>
    <ds:schemaRef ds:uri="http://schemas.openxmlformats.org/package/2006/metadata/core-properties"/>
    <ds:schemaRef ds:uri="b775c5ad-ea2f-4d78-935e-819d6102ec41"/>
    <ds:schemaRef ds:uri="5254c583-c24a-4ed6-bad2-cffd6ce174fb"/>
    <ds:schemaRef ds:uri="http://purl.org/dc/elements/1.1/"/>
  </ds:schemaRefs>
</ds:datastoreItem>
</file>

<file path=customXml/itemProps3.xml><?xml version="1.0" encoding="utf-8"?>
<ds:datastoreItem xmlns:ds="http://schemas.openxmlformats.org/officeDocument/2006/customXml" ds:itemID="{4FAA3C73-55A4-4F54-AEB0-2FD026B3045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254c583-c24a-4ed6-bad2-cffd6ce174fb"/>
    <ds:schemaRef ds:uri="b775c5ad-ea2f-4d78-935e-819d6102ec4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5</vt:i4>
      </vt:variant>
    </vt:vector>
  </HeadingPairs>
  <TitlesOfParts>
    <vt:vector size="5" baseType="lpstr">
      <vt:lpstr>Study characteristics</vt:lpstr>
      <vt:lpstr>Outcomes_PA</vt:lpstr>
      <vt:lpstr>Outcomes_HD</vt:lpstr>
      <vt:lpstr>Outcomes_AC</vt:lpstr>
      <vt:lpstr>Duplicated studies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Pleyer Jule</dc:creator>
  <cp:keywords/>
  <dc:description/>
  <cp:lastModifiedBy>Pleyer Jule</cp:lastModifiedBy>
  <cp:revision/>
  <dcterms:created xsi:type="dcterms:W3CDTF">2025-06-30T12:32:48Z</dcterms:created>
  <dcterms:modified xsi:type="dcterms:W3CDTF">2025-10-10T09:35:00Z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0x01010075D9A45102752A4298CE1779DEE1CDD0</vt:lpwstr>
  </property>
  <property fmtid="{D5CDD505-2E9C-101B-9397-08002B2CF9AE}" pid="3" name="MediaServiceImageTags">
    <vt:lpwstr/>
  </property>
</Properties>
</file>